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ard Drive Numbers" sheetId="1" r:id="rId1"/>
  </sheets>
  <definedNames/>
  <calcPr fullCalcOnLoad="1"/>
</workbook>
</file>

<file path=xl/sharedStrings.xml><?xml version="1.0" encoding="utf-8"?>
<sst xmlns="http://schemas.openxmlformats.org/spreadsheetml/2006/main" count="735" uniqueCount="30">
  <si>
    <t>Cylinders (Dec)</t>
  </si>
  <si>
    <t>Cylinders (2)</t>
  </si>
  <si>
    <t>Heads (1)</t>
  </si>
  <si>
    <t>Reserved (2)</t>
  </si>
  <si>
    <t>Write Pre-Comp Cyl (2)</t>
  </si>
  <si>
    <t>Reserved (1)</t>
  </si>
  <si>
    <t>Control Byte (1)</t>
  </si>
  <si>
    <t>Reserved (3)</t>
  </si>
  <si>
    <t>Landing Zone (2)</t>
  </si>
  <si>
    <t>Sectors Per Track (1)</t>
  </si>
  <si>
    <t>Heads</t>
  </si>
  <si>
    <t>Pre Comp</t>
  </si>
  <si>
    <t>LZ</t>
  </si>
  <si>
    <t>Sectors</t>
  </si>
  <si>
    <t>2c</t>
  </si>
  <si>
    <t>ac</t>
  </si>
  <si>
    <t>MB Total</t>
  </si>
  <si>
    <t>ff</t>
  </si>
  <si>
    <t>ce</t>
  </si>
  <si>
    <t>dd</t>
  </si>
  <si>
    <t>0f</t>
  </si>
  <si>
    <t>3f</t>
  </si>
  <si>
    <t>d1</t>
  </si>
  <si>
    <t>dc</t>
  </si>
  <si>
    <t>3e</t>
  </si>
  <si>
    <t>0a</t>
  </si>
  <si>
    <t>9d</t>
  </si>
  <si>
    <t>bb</t>
  </si>
  <si>
    <t>bc</t>
  </si>
  <si>
    <t>Identified: CP3044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</si>
</sst>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5"/>
  <sheetViews>
    <sheetView tabSelected="1" workbookViewId="0" topLeftCell="A182">
      <selection activeCell="C151" sqref="C151"/>
    </sheetView>
  </sheetViews>
  <sheetFormatPr defaultColWidth="9.140625" defaultRowHeight="12.75"/>
  <cols>
    <col min="2" max="2" width="13.57421875" style="0" customWidth="1"/>
    <col min="8" max="8" width="10.7109375" style="0" customWidth="1"/>
    <col min="9" max="9" width="11.28125" style="0" customWidth="1"/>
    <col min="10" max="10" width="14.57421875" style="0" customWidth="1"/>
    <col min="16" max="16" width="21.7109375" style="0" customWidth="1"/>
    <col min="17" max="17" width="13.57421875" style="0" customWidth="1"/>
  </cols>
  <sheetData>
    <row r="1" spans="2:17" ht="12.75">
      <c r="B1" s="8" t="s">
        <v>1</v>
      </c>
      <c r="C1" s="8"/>
      <c r="D1" s="1" t="s">
        <v>2</v>
      </c>
      <c r="E1" s="8" t="s">
        <v>3</v>
      </c>
      <c r="F1" s="8"/>
      <c r="G1" s="8" t="s">
        <v>4</v>
      </c>
      <c r="H1" s="8"/>
      <c r="I1" s="2" t="s">
        <v>5</v>
      </c>
      <c r="J1" s="2" t="s">
        <v>6</v>
      </c>
      <c r="K1" s="8" t="s">
        <v>7</v>
      </c>
      <c r="L1" s="8"/>
      <c r="M1" s="8"/>
      <c r="N1" s="8" t="s">
        <v>8</v>
      </c>
      <c r="O1" s="8"/>
      <c r="P1" s="1" t="s">
        <v>9</v>
      </c>
      <c r="Q1" s="2" t="s">
        <v>5</v>
      </c>
    </row>
    <row r="2" spans="2:17" ht="12.75">
      <c r="B2" s="2">
        <v>32</v>
      </c>
      <c r="C2" s="2">
        <v>1</v>
      </c>
      <c r="D2" s="2">
        <v>4</v>
      </c>
      <c r="E2" s="2">
        <v>0</v>
      </c>
      <c r="F2" s="2">
        <v>0</v>
      </c>
      <c r="G2" s="2">
        <v>80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31</v>
      </c>
      <c r="O2" s="2">
        <v>1</v>
      </c>
      <c r="P2" s="2">
        <v>11</v>
      </c>
      <c r="Q2" s="2"/>
    </row>
    <row r="3" spans="2:17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2.75">
      <c r="B4" s="2" t="s">
        <v>0</v>
      </c>
      <c r="C4" s="2">
        <f>HEX2DEC(CONCATENATE(C2,B2))</f>
        <v>306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2.75">
      <c r="B5" s="2" t="s">
        <v>10</v>
      </c>
      <c r="C5" s="2">
        <f>D2</f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2.75">
      <c r="B6" s="2" t="s">
        <v>11</v>
      </c>
      <c r="C6" s="2">
        <f>HEX2DEC(CONCATENATE(H2,G2))</f>
        <v>128</v>
      </c>
      <c r="D6" s="8" t="s">
        <v>16</v>
      </c>
      <c r="E6" s="8"/>
      <c r="F6" s="2">
        <f>(C4*C5*C8*512)/1000000</f>
        <v>10.653696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7" ht="12.75">
      <c r="B7" s="2" t="s">
        <v>12</v>
      </c>
      <c r="C7" s="2">
        <f>HEX2DEC(CONCATENATE(O2,N2))</f>
        <v>305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ht="12.75">
      <c r="B8" s="2" t="s">
        <v>13</v>
      </c>
      <c r="C8" s="2">
        <f>HEX2DEC(P2)</f>
        <v>17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2.75">
      <c r="B10" s="9" t="s">
        <v>1</v>
      </c>
      <c r="C10" s="9"/>
      <c r="D10" s="4" t="s">
        <v>2</v>
      </c>
      <c r="E10" s="9" t="s">
        <v>3</v>
      </c>
      <c r="F10" s="9"/>
      <c r="G10" s="9" t="s">
        <v>4</v>
      </c>
      <c r="H10" s="9"/>
      <c r="I10" s="3" t="s">
        <v>5</v>
      </c>
      <c r="J10" s="3" t="s">
        <v>6</v>
      </c>
      <c r="K10" s="9" t="s">
        <v>7</v>
      </c>
      <c r="L10" s="9"/>
      <c r="M10" s="9"/>
      <c r="N10" s="9" t="s">
        <v>8</v>
      </c>
      <c r="O10" s="9"/>
      <c r="P10" s="4" t="s">
        <v>9</v>
      </c>
      <c r="Q10" s="3" t="s">
        <v>5</v>
      </c>
    </row>
    <row r="11" spans="2:17" ht="12.75">
      <c r="B11" s="3">
        <v>67</v>
      </c>
      <c r="C11" s="3">
        <v>2</v>
      </c>
      <c r="D11" s="3">
        <v>4</v>
      </c>
      <c r="E11" s="3">
        <v>0</v>
      </c>
      <c r="F11" s="3">
        <v>0</v>
      </c>
      <c r="G11" s="3" t="s">
        <v>14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67</v>
      </c>
      <c r="O11" s="3">
        <v>2</v>
      </c>
      <c r="P11" s="3">
        <v>11</v>
      </c>
      <c r="Q11" s="3">
        <v>0</v>
      </c>
    </row>
    <row r="12" spans="2:17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2.75">
      <c r="B13" s="3" t="s">
        <v>0</v>
      </c>
      <c r="C13" s="3">
        <f>HEX2DEC(CONCATENATE(C11,B11))</f>
        <v>615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2.75">
      <c r="B14" s="3" t="s">
        <v>10</v>
      </c>
      <c r="C14" s="3">
        <f>D11</f>
        <v>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2.75">
      <c r="B15" s="3" t="s">
        <v>11</v>
      </c>
      <c r="C15" s="3">
        <f>HEX2DEC(CONCATENATE(H11,G11))</f>
        <v>300</v>
      </c>
      <c r="D15" s="9" t="s">
        <v>16</v>
      </c>
      <c r="E15" s="9"/>
      <c r="F15" s="3">
        <f>(C13*C14*C17*512)/1000000</f>
        <v>21.41184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2.75">
      <c r="B16" s="3" t="s">
        <v>12</v>
      </c>
      <c r="C16" s="3">
        <f>HEX2DEC(CONCATENATE(O11,N11))</f>
        <v>615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2.75">
      <c r="B17" s="3" t="s">
        <v>13</v>
      </c>
      <c r="C17" s="3">
        <f>HEX2DEC(P11)</f>
        <v>17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2.75">
      <c r="B19" s="8" t="s">
        <v>1</v>
      </c>
      <c r="C19" s="8"/>
      <c r="D19" s="1" t="s">
        <v>2</v>
      </c>
      <c r="E19" s="8" t="s">
        <v>3</v>
      </c>
      <c r="F19" s="8"/>
      <c r="G19" s="8" t="s">
        <v>4</v>
      </c>
      <c r="H19" s="8"/>
      <c r="I19" s="2" t="s">
        <v>5</v>
      </c>
      <c r="J19" s="2" t="s">
        <v>6</v>
      </c>
      <c r="K19" s="8" t="s">
        <v>7</v>
      </c>
      <c r="L19" s="8"/>
      <c r="M19" s="8"/>
      <c r="N19" s="8" t="s">
        <v>8</v>
      </c>
      <c r="O19" s="8"/>
      <c r="P19" s="1" t="s">
        <v>9</v>
      </c>
      <c r="Q19" s="2" t="s">
        <v>5</v>
      </c>
    </row>
    <row r="20" spans="2:17" ht="12.75">
      <c r="B20" s="2">
        <v>67</v>
      </c>
      <c r="C20" s="2">
        <v>2</v>
      </c>
      <c r="D20" s="2">
        <v>6</v>
      </c>
      <c r="E20" s="2">
        <v>0</v>
      </c>
      <c r="F20" s="2">
        <v>0</v>
      </c>
      <c r="G20" s="2" t="s">
        <v>14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67</v>
      </c>
      <c r="O20" s="2">
        <v>2</v>
      </c>
      <c r="P20" s="2">
        <v>11</v>
      </c>
      <c r="Q20" s="2">
        <v>0</v>
      </c>
    </row>
    <row r="21" spans="2:1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12.75">
      <c r="B22" s="2" t="s">
        <v>0</v>
      </c>
      <c r="C22" s="2">
        <f>HEX2DEC(CONCATENATE(C20,B20))</f>
        <v>615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12.75">
      <c r="B23" s="2" t="s">
        <v>10</v>
      </c>
      <c r="C23" s="2">
        <f>D20</f>
        <v>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2.75">
      <c r="B24" s="2" t="s">
        <v>11</v>
      </c>
      <c r="C24" s="2">
        <f>HEX2DEC(CONCATENATE(H20,G20))</f>
        <v>300</v>
      </c>
      <c r="D24" s="8" t="s">
        <v>16</v>
      </c>
      <c r="E24" s="8"/>
      <c r="F24" s="2">
        <f>(C22*C23*C26*512)/1000000</f>
        <v>32.11776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2.75">
      <c r="B25" s="2" t="s">
        <v>12</v>
      </c>
      <c r="C25" s="2">
        <f>HEX2DEC(CONCATENATE(O20,N20))</f>
        <v>615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2.75">
      <c r="B26" s="2" t="s">
        <v>13</v>
      </c>
      <c r="C26" s="2">
        <f>HEX2DEC(P20)</f>
        <v>17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2.75">
      <c r="B28" s="9" t="s">
        <v>1</v>
      </c>
      <c r="C28" s="9"/>
      <c r="D28" s="4" t="s">
        <v>2</v>
      </c>
      <c r="E28" s="9" t="s">
        <v>3</v>
      </c>
      <c r="F28" s="9"/>
      <c r="G28" s="9" t="s">
        <v>4</v>
      </c>
      <c r="H28" s="9"/>
      <c r="I28" s="3" t="s">
        <v>5</v>
      </c>
      <c r="J28" s="3" t="s">
        <v>6</v>
      </c>
      <c r="K28" s="9" t="s">
        <v>7</v>
      </c>
      <c r="L28" s="9"/>
      <c r="M28" s="9"/>
      <c r="N28" s="9" t="s">
        <v>8</v>
      </c>
      <c r="O28" s="9"/>
      <c r="P28" s="4" t="s">
        <v>9</v>
      </c>
      <c r="Q28" s="3" t="s">
        <v>5</v>
      </c>
    </row>
    <row r="29" spans="2:17" ht="12.75">
      <c r="B29" s="3" t="s">
        <v>15</v>
      </c>
      <c r="C29" s="3">
        <v>3</v>
      </c>
      <c r="D29" s="3">
        <v>8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 t="s">
        <v>15</v>
      </c>
      <c r="O29" s="3">
        <v>3</v>
      </c>
      <c r="P29" s="3">
        <v>11</v>
      </c>
      <c r="Q29" s="3">
        <v>0</v>
      </c>
    </row>
    <row r="30" spans="2:17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2.75">
      <c r="B31" s="3" t="s">
        <v>0</v>
      </c>
      <c r="C31" s="3">
        <f>HEX2DEC(CONCATENATE(C29,B29))</f>
        <v>940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.75">
      <c r="B32" s="3" t="s">
        <v>10</v>
      </c>
      <c r="C32" s="3">
        <f>D29</f>
        <v>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>
      <c r="B33" s="3" t="s">
        <v>11</v>
      </c>
      <c r="C33" s="3">
        <f>HEX2DEC(CONCATENATE(H29,G29))</f>
        <v>32</v>
      </c>
      <c r="D33" s="9" t="s">
        <v>16</v>
      </c>
      <c r="E33" s="9"/>
      <c r="F33" s="3">
        <f>(C31*C32*C35*512)/1000000</f>
        <v>65.45408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3" t="s">
        <v>12</v>
      </c>
      <c r="C34" s="3">
        <f>HEX2DEC(CONCATENATE(O29,N29))</f>
        <v>940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3" t="s">
        <v>13</v>
      </c>
      <c r="C35" s="3">
        <f>HEX2DEC(P29)</f>
        <v>17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8" t="s">
        <v>1</v>
      </c>
      <c r="C37" s="8"/>
      <c r="D37" s="1" t="s">
        <v>2</v>
      </c>
      <c r="E37" s="8" t="s">
        <v>3</v>
      </c>
      <c r="F37" s="8"/>
      <c r="G37" s="8" t="s">
        <v>4</v>
      </c>
      <c r="H37" s="8"/>
      <c r="I37" s="2" t="s">
        <v>5</v>
      </c>
      <c r="J37" s="2" t="s">
        <v>6</v>
      </c>
      <c r="K37" s="8" t="s">
        <v>7</v>
      </c>
      <c r="L37" s="8"/>
      <c r="M37" s="8"/>
      <c r="N37" s="8" t="s">
        <v>8</v>
      </c>
      <c r="O37" s="8"/>
      <c r="P37" s="1" t="s">
        <v>9</v>
      </c>
      <c r="Q37" s="2" t="s">
        <v>5</v>
      </c>
    </row>
    <row r="38" spans="2:17" ht="12.75">
      <c r="B38" s="2" t="s">
        <v>15</v>
      </c>
      <c r="C38" s="2">
        <v>3</v>
      </c>
      <c r="D38" s="2">
        <v>6</v>
      </c>
      <c r="E38" s="2">
        <v>0</v>
      </c>
      <c r="F38" s="2">
        <v>0</v>
      </c>
      <c r="G38" s="2">
        <v>0</v>
      </c>
      <c r="H38" s="2">
        <v>2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 t="s">
        <v>15</v>
      </c>
      <c r="O38" s="2">
        <v>3</v>
      </c>
      <c r="P38" s="2">
        <v>11</v>
      </c>
      <c r="Q38" s="2">
        <v>0</v>
      </c>
    </row>
    <row r="39" spans="2:1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2.75">
      <c r="B40" s="2" t="s">
        <v>0</v>
      </c>
      <c r="C40" s="2">
        <f>HEX2DEC(CONCATENATE(C38,B38))</f>
        <v>940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2.75">
      <c r="B41" s="2" t="s">
        <v>10</v>
      </c>
      <c r="C41" s="2">
        <f>D38</f>
        <v>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2.75">
      <c r="B42" s="2" t="s">
        <v>11</v>
      </c>
      <c r="C42" s="2">
        <f>HEX2DEC(CONCATENATE(H38,G38))</f>
        <v>32</v>
      </c>
      <c r="D42" s="8" t="s">
        <v>16</v>
      </c>
      <c r="E42" s="8"/>
      <c r="F42" s="2">
        <f>(C40*C41*C44*512)/1000000</f>
        <v>49.09056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2.75">
      <c r="B43" s="2" t="s">
        <v>12</v>
      </c>
      <c r="C43" s="2">
        <f>HEX2DEC(CONCATENATE(O38,N38))</f>
        <v>940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2.75">
      <c r="B44" s="2" t="s">
        <v>13</v>
      </c>
      <c r="C44" s="2">
        <f>HEX2DEC(P38)</f>
        <v>17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2.75">
      <c r="B46" s="9" t="s">
        <v>1</v>
      </c>
      <c r="C46" s="9"/>
      <c r="D46" s="4" t="s">
        <v>2</v>
      </c>
      <c r="E46" s="9" t="s">
        <v>3</v>
      </c>
      <c r="F46" s="9"/>
      <c r="G46" s="9" t="s">
        <v>4</v>
      </c>
      <c r="H46" s="9"/>
      <c r="I46" s="3" t="s">
        <v>5</v>
      </c>
      <c r="J46" s="3" t="s">
        <v>6</v>
      </c>
      <c r="K46" s="9" t="s">
        <v>7</v>
      </c>
      <c r="L46" s="9"/>
      <c r="M46" s="9"/>
      <c r="N46" s="9" t="s">
        <v>8</v>
      </c>
      <c r="O46" s="9"/>
      <c r="P46" s="4" t="s">
        <v>9</v>
      </c>
      <c r="Q46" s="3" t="s">
        <v>5</v>
      </c>
    </row>
    <row r="47" spans="2:17" ht="12.75">
      <c r="B47" s="3">
        <v>67</v>
      </c>
      <c r="C47" s="3">
        <v>2</v>
      </c>
      <c r="D47" s="3">
        <v>4</v>
      </c>
      <c r="E47" s="3"/>
      <c r="F47" s="3"/>
      <c r="G47" s="3" t="s">
        <v>17</v>
      </c>
      <c r="H47" s="3" t="s">
        <v>17</v>
      </c>
      <c r="I47" s="3"/>
      <c r="J47" s="3"/>
      <c r="K47" s="3"/>
      <c r="L47" s="3"/>
      <c r="M47" s="3"/>
      <c r="N47" s="3">
        <v>67</v>
      </c>
      <c r="O47" s="3">
        <v>2</v>
      </c>
      <c r="P47" s="3">
        <v>11</v>
      </c>
      <c r="Q47" s="3"/>
    </row>
    <row r="48" spans="2:17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2.75">
      <c r="B49" s="3" t="s">
        <v>0</v>
      </c>
      <c r="C49" s="3">
        <f>HEX2DEC(CONCATENATE(C47,B47))</f>
        <v>615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2.75">
      <c r="B50" s="3" t="s">
        <v>10</v>
      </c>
      <c r="C50" s="3">
        <f>D47</f>
        <v>4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2.75">
      <c r="B51" s="3" t="s">
        <v>11</v>
      </c>
      <c r="C51" s="3">
        <f>HEX2DEC(CONCATENATE(H47,G47))</f>
        <v>65535</v>
      </c>
      <c r="D51" s="9" t="s">
        <v>16</v>
      </c>
      <c r="E51" s="9"/>
      <c r="F51" s="3">
        <f>(C49*C50*C53*512)/1000000</f>
        <v>21.41184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2.75">
      <c r="B52" s="3" t="s">
        <v>12</v>
      </c>
      <c r="C52" s="3">
        <f>HEX2DEC(CONCATENATE(O47,N47))</f>
        <v>615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2.75">
      <c r="B53" s="3" t="s">
        <v>13</v>
      </c>
      <c r="C53" s="3">
        <f>HEX2DEC(P47)</f>
        <v>17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2.75">
      <c r="B55" s="8" t="s">
        <v>1</v>
      </c>
      <c r="C55" s="8"/>
      <c r="D55" s="1" t="s">
        <v>2</v>
      </c>
      <c r="E55" s="8" t="s">
        <v>3</v>
      </c>
      <c r="F55" s="8"/>
      <c r="G55" s="8" t="s">
        <v>4</v>
      </c>
      <c r="H55" s="8"/>
      <c r="I55" s="2" t="s">
        <v>5</v>
      </c>
      <c r="J55" s="2" t="s">
        <v>6</v>
      </c>
      <c r="K55" s="8" t="s">
        <v>7</v>
      </c>
      <c r="L55" s="8"/>
      <c r="M55" s="8"/>
      <c r="N55" s="8" t="s">
        <v>8</v>
      </c>
      <c r="O55" s="8"/>
      <c r="P55" s="1" t="s">
        <v>9</v>
      </c>
      <c r="Q55" s="2" t="s">
        <v>5</v>
      </c>
    </row>
    <row r="56" spans="2:17" ht="12.75">
      <c r="B56" s="2" t="s">
        <v>18</v>
      </c>
      <c r="C56" s="2">
        <v>1</v>
      </c>
      <c r="D56" s="2">
        <v>8</v>
      </c>
      <c r="E56" s="2">
        <v>0</v>
      </c>
      <c r="F56" s="2">
        <v>0</v>
      </c>
      <c r="G56" s="2">
        <v>0</v>
      </c>
      <c r="H56" s="2">
        <v>1</v>
      </c>
      <c r="I56" s="2"/>
      <c r="J56" s="2"/>
      <c r="K56" s="2"/>
      <c r="L56" s="2"/>
      <c r="M56" s="2"/>
      <c r="N56" s="2" t="s">
        <v>17</v>
      </c>
      <c r="O56" s="2">
        <v>1</v>
      </c>
      <c r="P56" s="2">
        <v>11</v>
      </c>
      <c r="Q56" s="2">
        <v>0</v>
      </c>
    </row>
    <row r="57" spans="2:1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2" t="s">
        <v>0</v>
      </c>
      <c r="C58" s="2">
        <f>HEX2DEC(CONCATENATE(C56,B56))</f>
        <v>462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2" t="s">
        <v>10</v>
      </c>
      <c r="C59" s="2">
        <f>D56</f>
        <v>8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2" t="s">
        <v>11</v>
      </c>
      <c r="C60" s="2">
        <f>HEX2DEC(CONCATENATE(H56,G56))</f>
        <v>16</v>
      </c>
      <c r="D60" s="8" t="s">
        <v>16</v>
      </c>
      <c r="E60" s="8"/>
      <c r="F60" s="2">
        <f>(C58*C59*C62*512)/1000000</f>
        <v>32.169984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2.75">
      <c r="B61" s="2" t="s">
        <v>12</v>
      </c>
      <c r="C61" s="2">
        <f>HEX2DEC(CONCATENATE(O56,N56))</f>
        <v>511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2.75">
      <c r="B62" s="2" t="s">
        <v>13</v>
      </c>
      <c r="C62" s="2">
        <f>HEX2DEC(P56)</f>
        <v>17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2.75">
      <c r="B64" s="9" t="s">
        <v>1</v>
      </c>
      <c r="C64" s="9"/>
      <c r="D64" s="4" t="s">
        <v>2</v>
      </c>
      <c r="E64" s="9" t="s">
        <v>3</v>
      </c>
      <c r="F64" s="9"/>
      <c r="G64" s="9" t="s">
        <v>4</v>
      </c>
      <c r="H64" s="9"/>
      <c r="I64" s="3" t="s">
        <v>5</v>
      </c>
      <c r="J64" s="3" t="s">
        <v>6</v>
      </c>
      <c r="K64" s="9" t="s">
        <v>7</v>
      </c>
      <c r="L64" s="9"/>
      <c r="M64" s="9"/>
      <c r="N64" s="9" t="s">
        <v>8</v>
      </c>
      <c r="O64" s="9"/>
      <c r="P64" s="4" t="s">
        <v>9</v>
      </c>
      <c r="Q64" s="3" t="s">
        <v>5</v>
      </c>
    </row>
    <row r="65" spans="2:17" ht="12.75">
      <c r="B65" s="3" t="s">
        <v>19</v>
      </c>
      <c r="C65" s="3">
        <v>2</v>
      </c>
      <c r="D65" s="3">
        <v>5</v>
      </c>
      <c r="E65" s="3">
        <v>0</v>
      </c>
      <c r="F65" s="3">
        <v>0</v>
      </c>
      <c r="G65" s="3" t="s">
        <v>17</v>
      </c>
      <c r="H65" s="3" t="s">
        <v>17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 t="s">
        <v>19</v>
      </c>
      <c r="O65" s="3">
        <v>2</v>
      </c>
      <c r="P65" s="3">
        <v>11</v>
      </c>
      <c r="Q65" s="3">
        <v>0</v>
      </c>
    </row>
    <row r="66" spans="2:17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2.75">
      <c r="B67" s="3" t="s">
        <v>0</v>
      </c>
      <c r="C67" s="3">
        <f>HEX2DEC(CONCATENATE(C65,B65))</f>
        <v>733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2.75">
      <c r="B68" s="3" t="s">
        <v>10</v>
      </c>
      <c r="C68" s="3">
        <f>D65</f>
        <v>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2.75">
      <c r="B69" s="3" t="s">
        <v>11</v>
      </c>
      <c r="C69" s="3">
        <f>HEX2DEC(CONCATENATE(H65,G65))</f>
        <v>65535</v>
      </c>
      <c r="D69" s="9" t="s">
        <v>16</v>
      </c>
      <c r="E69" s="9"/>
      <c r="F69" s="3">
        <f>(C67*C68*C71*512)/1000000</f>
        <v>31.90016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2.75">
      <c r="B70" s="3" t="s">
        <v>12</v>
      </c>
      <c r="C70" s="3">
        <f>HEX2DEC(CONCATENATE(O65,N65))</f>
        <v>733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2.75">
      <c r="B71" s="3" t="s">
        <v>13</v>
      </c>
      <c r="C71" s="3">
        <f>HEX2DEC(P65)</f>
        <v>17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2.75">
      <c r="B73" s="8" t="s">
        <v>1</v>
      </c>
      <c r="C73" s="8"/>
      <c r="D73" s="1" t="s">
        <v>2</v>
      </c>
      <c r="E73" s="8" t="s">
        <v>3</v>
      </c>
      <c r="F73" s="8"/>
      <c r="G73" s="8" t="s">
        <v>4</v>
      </c>
      <c r="H73" s="8"/>
      <c r="I73" s="2" t="s">
        <v>5</v>
      </c>
      <c r="J73" s="2" t="s">
        <v>6</v>
      </c>
      <c r="K73" s="8" t="s">
        <v>7</v>
      </c>
      <c r="L73" s="8"/>
      <c r="M73" s="8"/>
      <c r="N73" s="8" t="s">
        <v>8</v>
      </c>
      <c r="O73" s="8"/>
      <c r="P73" s="1" t="s">
        <v>9</v>
      </c>
      <c r="Q73" s="2" t="s">
        <v>5</v>
      </c>
    </row>
    <row r="74" spans="2:17" ht="12.75">
      <c r="B74" s="2">
        <v>84</v>
      </c>
      <c r="C74" s="2">
        <v>3</v>
      </c>
      <c r="D74" s="2" t="s">
        <v>20</v>
      </c>
      <c r="E74" s="2">
        <v>0</v>
      </c>
      <c r="F74" s="2">
        <v>0</v>
      </c>
      <c r="G74" s="2" t="s">
        <v>17</v>
      </c>
      <c r="H74" s="2" t="s">
        <v>17</v>
      </c>
      <c r="I74" s="2">
        <v>0</v>
      </c>
      <c r="J74" s="2">
        <v>8</v>
      </c>
      <c r="K74" s="2">
        <v>0</v>
      </c>
      <c r="L74" s="2">
        <v>0</v>
      </c>
      <c r="M74" s="2">
        <v>0</v>
      </c>
      <c r="N74" s="2">
        <v>85</v>
      </c>
      <c r="O74" s="2">
        <v>3</v>
      </c>
      <c r="P74" s="2">
        <v>11</v>
      </c>
      <c r="Q74" s="2">
        <v>0</v>
      </c>
    </row>
    <row r="75" spans="2:17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2.75">
      <c r="B76" s="2" t="s">
        <v>0</v>
      </c>
      <c r="C76" s="2">
        <f>HEX2DEC(CONCATENATE(C74,B74))</f>
        <v>900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2.75">
      <c r="B77" s="2" t="s">
        <v>10</v>
      </c>
      <c r="C77" s="2">
        <f>HEX2DEC(D74)</f>
        <v>15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12.75">
      <c r="B78" s="2" t="s">
        <v>11</v>
      </c>
      <c r="C78" s="2">
        <f>HEX2DEC(CONCATENATE(H74,G74))</f>
        <v>65535</v>
      </c>
      <c r="D78" s="8" t="s">
        <v>16</v>
      </c>
      <c r="E78" s="8"/>
      <c r="F78" s="2">
        <f>(C76*C77*C80*512)/1000000</f>
        <v>117.504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2.75">
      <c r="B79" s="2" t="s">
        <v>12</v>
      </c>
      <c r="C79" s="2">
        <f>HEX2DEC(CONCATENATE(O74,N74))</f>
        <v>901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2.75">
      <c r="B80" s="2" t="s">
        <v>13</v>
      </c>
      <c r="C80" s="2">
        <f>HEX2DEC(P74)</f>
        <v>17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2.75">
      <c r="B82" s="9" t="s">
        <v>1</v>
      </c>
      <c r="C82" s="9"/>
      <c r="D82" s="4" t="s">
        <v>2</v>
      </c>
      <c r="E82" s="9" t="s">
        <v>3</v>
      </c>
      <c r="F82" s="9"/>
      <c r="G82" s="9" t="s">
        <v>4</v>
      </c>
      <c r="H82" s="9"/>
      <c r="I82" s="3" t="s">
        <v>5</v>
      </c>
      <c r="J82" s="3" t="s">
        <v>6</v>
      </c>
      <c r="K82" s="9" t="s">
        <v>7</v>
      </c>
      <c r="L82" s="9"/>
      <c r="M82" s="9"/>
      <c r="N82" s="9" t="s">
        <v>8</v>
      </c>
      <c r="O82" s="9"/>
      <c r="P82" s="4" t="s">
        <v>9</v>
      </c>
      <c r="Q82" s="3" t="s">
        <v>5</v>
      </c>
    </row>
    <row r="83" spans="2:17" ht="12.75">
      <c r="B83" s="3">
        <v>34</v>
      </c>
      <c r="C83" s="3">
        <v>3</v>
      </c>
      <c r="D83" s="3">
        <v>3</v>
      </c>
      <c r="E83" s="3"/>
      <c r="F83" s="3"/>
      <c r="G83" s="3" t="s">
        <v>17</v>
      </c>
      <c r="H83" s="3" t="s">
        <v>17</v>
      </c>
      <c r="I83" s="3"/>
      <c r="J83" s="3"/>
      <c r="K83" s="3"/>
      <c r="L83" s="3"/>
      <c r="M83" s="3"/>
      <c r="N83" s="3">
        <v>34</v>
      </c>
      <c r="O83" s="3">
        <v>3</v>
      </c>
      <c r="P83" s="3">
        <v>11</v>
      </c>
      <c r="Q83" s="3">
        <v>0</v>
      </c>
    </row>
    <row r="84" spans="2:17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2.75">
      <c r="B85" s="3" t="s">
        <v>0</v>
      </c>
      <c r="C85" s="3">
        <f>HEX2DEC(CONCATENATE(C83,B83))</f>
        <v>820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2.75">
      <c r="B86" s="3" t="s">
        <v>10</v>
      </c>
      <c r="C86" s="3">
        <f>D83</f>
        <v>3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2.75">
      <c r="B87" s="3" t="s">
        <v>11</v>
      </c>
      <c r="C87" s="3">
        <f>HEX2DEC(CONCATENATE(H83,G83))</f>
        <v>65535</v>
      </c>
      <c r="D87" s="9" t="s">
        <v>16</v>
      </c>
      <c r="E87" s="9"/>
      <c r="F87" s="3">
        <f>(C85*C86*C89*512)/1000000</f>
        <v>21.41184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2.75">
      <c r="B88" s="3" t="s">
        <v>12</v>
      </c>
      <c r="C88" s="3">
        <f>HEX2DEC(CONCATENATE(O83,N83))</f>
        <v>820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2.75">
      <c r="B89" s="3" t="s">
        <v>13</v>
      </c>
      <c r="C89" s="3">
        <f>HEX2DEC(P83)</f>
        <v>17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2.75">
      <c r="B91" s="8" t="s">
        <v>1</v>
      </c>
      <c r="C91" s="8"/>
      <c r="D91" s="1" t="s">
        <v>2</v>
      </c>
      <c r="E91" s="8" t="s">
        <v>3</v>
      </c>
      <c r="F91" s="8"/>
      <c r="G91" s="8" t="s">
        <v>4</v>
      </c>
      <c r="H91" s="8"/>
      <c r="I91" s="2" t="s">
        <v>5</v>
      </c>
      <c r="J91" s="2" t="s">
        <v>6</v>
      </c>
      <c r="K91" s="8" t="s">
        <v>7</v>
      </c>
      <c r="L91" s="8"/>
      <c r="M91" s="8"/>
      <c r="N91" s="8" t="s">
        <v>8</v>
      </c>
      <c r="O91" s="8"/>
      <c r="P91" s="1" t="s">
        <v>9</v>
      </c>
      <c r="Q91" s="2" t="s">
        <v>5</v>
      </c>
    </row>
    <row r="92" spans="2:17" ht="12.75">
      <c r="B92" s="2">
        <v>57</v>
      </c>
      <c r="C92" s="2">
        <v>3</v>
      </c>
      <c r="D92" s="2">
        <v>5</v>
      </c>
      <c r="E92" s="2"/>
      <c r="F92" s="2"/>
      <c r="G92" s="2" t="s">
        <v>17</v>
      </c>
      <c r="H92" s="2" t="s">
        <v>17</v>
      </c>
      <c r="I92" s="2"/>
      <c r="J92" s="2"/>
      <c r="K92" s="2"/>
      <c r="L92" s="2"/>
      <c r="M92" s="2"/>
      <c r="N92" s="2">
        <v>57</v>
      </c>
      <c r="O92" s="2">
        <v>3</v>
      </c>
      <c r="P92" s="2">
        <v>11</v>
      </c>
      <c r="Q92" s="2">
        <v>0</v>
      </c>
    </row>
    <row r="93" spans="2:1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ht="12.75">
      <c r="B94" s="2" t="s">
        <v>0</v>
      </c>
      <c r="C94" s="2">
        <f>HEX2DEC(CONCATENATE(C92,B92))</f>
        <v>855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2.75">
      <c r="B95" s="2" t="s">
        <v>10</v>
      </c>
      <c r="C95" s="2">
        <f>D92</f>
        <v>5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12.75">
      <c r="B96" s="2" t="s">
        <v>11</v>
      </c>
      <c r="C96" s="2">
        <f>HEX2DEC(CONCATENATE(H92,G92))</f>
        <v>65535</v>
      </c>
      <c r="D96" s="8" t="s">
        <v>16</v>
      </c>
      <c r="E96" s="8"/>
      <c r="F96" s="2">
        <f>(C94*C95*C98*512)/1000000</f>
        <v>37.2096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ht="12.75">
      <c r="B97" s="2" t="s">
        <v>12</v>
      </c>
      <c r="C97" s="2">
        <f>HEX2DEC(CONCATENATE(O92,N92))</f>
        <v>855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12.75">
      <c r="B98" s="2" t="s">
        <v>13</v>
      </c>
      <c r="C98" s="2">
        <f>HEX2DEC(P92)</f>
        <v>17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2.75">
      <c r="B100" s="9" t="s">
        <v>1</v>
      </c>
      <c r="C100" s="9"/>
      <c r="D100" s="4" t="s">
        <v>2</v>
      </c>
      <c r="E100" s="9" t="s">
        <v>3</v>
      </c>
      <c r="F100" s="9"/>
      <c r="G100" s="9" t="s">
        <v>4</v>
      </c>
      <c r="H100" s="9"/>
      <c r="I100" s="3" t="s">
        <v>5</v>
      </c>
      <c r="J100" s="3" t="s">
        <v>6</v>
      </c>
      <c r="K100" s="9" t="s">
        <v>7</v>
      </c>
      <c r="L100" s="9"/>
      <c r="M100" s="9"/>
      <c r="N100" s="9" t="s">
        <v>8</v>
      </c>
      <c r="O100" s="9"/>
      <c r="P100" s="4" t="s">
        <v>9</v>
      </c>
      <c r="Q100" s="3" t="s">
        <v>5</v>
      </c>
    </row>
    <row r="101" spans="2:17" ht="12.75">
      <c r="B101" s="3">
        <v>57</v>
      </c>
      <c r="C101" s="3">
        <v>3</v>
      </c>
      <c r="D101" s="3">
        <v>7</v>
      </c>
      <c r="E101" s="3"/>
      <c r="F101" s="3"/>
      <c r="G101" s="3" t="s">
        <v>17</v>
      </c>
      <c r="H101" s="3" t="s">
        <v>17</v>
      </c>
      <c r="I101" s="3"/>
      <c r="J101" s="3"/>
      <c r="K101" s="3"/>
      <c r="L101" s="3"/>
      <c r="M101" s="3"/>
      <c r="N101" s="3">
        <v>57</v>
      </c>
      <c r="O101" s="3">
        <v>3</v>
      </c>
      <c r="P101" s="3">
        <v>11</v>
      </c>
      <c r="Q101" s="3">
        <v>0</v>
      </c>
    </row>
    <row r="102" spans="2:17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2.75">
      <c r="B103" s="3" t="s">
        <v>0</v>
      </c>
      <c r="C103" s="3">
        <f>HEX2DEC(CONCATENATE(C101,B101))</f>
        <v>855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.75">
      <c r="B104" s="3" t="s">
        <v>10</v>
      </c>
      <c r="C104" s="3">
        <f>D101</f>
        <v>7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2.75">
      <c r="B105" s="3" t="s">
        <v>11</v>
      </c>
      <c r="C105" s="3">
        <f>HEX2DEC(CONCATENATE(H101,G101))</f>
        <v>65535</v>
      </c>
      <c r="D105" s="9" t="s">
        <v>16</v>
      </c>
      <c r="E105" s="9"/>
      <c r="F105" s="3">
        <f>(C103*C104*C107*512)/1000000</f>
        <v>52.09344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2.75">
      <c r="B106" s="3" t="s">
        <v>12</v>
      </c>
      <c r="C106" s="3">
        <f>HEX2DEC(CONCATENATE(O101,N101))</f>
        <v>855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2.75">
      <c r="B107" s="3" t="s">
        <v>13</v>
      </c>
      <c r="C107" s="3">
        <f>HEX2DEC(P101)</f>
        <v>17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2.75">
      <c r="B109" s="8" t="s">
        <v>1</v>
      </c>
      <c r="C109" s="8"/>
      <c r="D109" s="1" t="s">
        <v>2</v>
      </c>
      <c r="E109" s="8" t="s">
        <v>3</v>
      </c>
      <c r="F109" s="8"/>
      <c r="G109" s="8" t="s">
        <v>4</v>
      </c>
      <c r="H109" s="8"/>
      <c r="I109" s="2" t="s">
        <v>5</v>
      </c>
      <c r="J109" s="2" t="s">
        <v>6</v>
      </c>
      <c r="K109" s="8" t="s">
        <v>7</v>
      </c>
      <c r="L109" s="8"/>
      <c r="M109" s="8"/>
      <c r="N109" s="8" t="s">
        <v>8</v>
      </c>
      <c r="O109" s="8"/>
      <c r="P109" s="1" t="s">
        <v>9</v>
      </c>
      <c r="Q109" s="2" t="s">
        <v>5</v>
      </c>
    </row>
    <row r="110" spans="2:17" ht="12.75">
      <c r="B110" s="2">
        <v>32</v>
      </c>
      <c r="C110" s="2">
        <v>1</v>
      </c>
      <c r="D110" s="2">
        <v>8</v>
      </c>
      <c r="E110" s="2"/>
      <c r="F110" s="2"/>
      <c r="G110" s="2">
        <v>80</v>
      </c>
      <c r="H110" s="2">
        <v>0</v>
      </c>
      <c r="I110" s="2"/>
      <c r="J110" s="2"/>
      <c r="K110" s="2"/>
      <c r="L110" s="2"/>
      <c r="M110" s="2"/>
      <c r="N110" s="2" t="s">
        <v>21</v>
      </c>
      <c r="O110" s="2">
        <v>1</v>
      </c>
      <c r="P110" s="2">
        <v>11</v>
      </c>
      <c r="Q110" s="2">
        <v>0</v>
      </c>
    </row>
    <row r="111" spans="2:17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2.75">
      <c r="B112" s="2" t="s">
        <v>0</v>
      </c>
      <c r="C112" s="2">
        <f>HEX2DEC(CONCATENATE(C110,B110))</f>
        <v>306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2.75">
      <c r="B113" s="2" t="s">
        <v>10</v>
      </c>
      <c r="C113" s="2">
        <f>D110</f>
        <v>8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2.75">
      <c r="B114" s="2" t="s">
        <v>11</v>
      </c>
      <c r="C114" s="2">
        <f>HEX2DEC(CONCATENATE(H110,G110))</f>
        <v>128</v>
      </c>
      <c r="D114" s="8" t="s">
        <v>16</v>
      </c>
      <c r="E114" s="8"/>
      <c r="F114" s="2">
        <f>(C112*C113*C116*512)/1000000</f>
        <v>21.307392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2.75">
      <c r="B115" s="2" t="s">
        <v>12</v>
      </c>
      <c r="C115" s="2">
        <f>HEX2DEC(CONCATENATE(O110,N110))</f>
        <v>319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2.75">
      <c r="B116" s="2" t="s">
        <v>13</v>
      </c>
      <c r="C116" s="2">
        <f>HEX2DEC(P110)</f>
        <v>17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2.75">
      <c r="B118" s="9" t="s">
        <v>1</v>
      </c>
      <c r="C118" s="9"/>
      <c r="D118" s="4" t="s">
        <v>2</v>
      </c>
      <c r="E118" s="9" t="s">
        <v>3</v>
      </c>
      <c r="F118" s="9"/>
      <c r="G118" s="9" t="s">
        <v>4</v>
      </c>
      <c r="H118" s="9"/>
      <c r="I118" s="3" t="s">
        <v>5</v>
      </c>
      <c r="J118" s="3" t="s">
        <v>6</v>
      </c>
      <c r="K118" s="9" t="s">
        <v>7</v>
      </c>
      <c r="L118" s="9"/>
      <c r="M118" s="9"/>
      <c r="N118" s="9" t="s">
        <v>8</v>
      </c>
      <c r="O118" s="9"/>
      <c r="P118" s="4" t="s">
        <v>9</v>
      </c>
      <c r="Q118" s="3" t="s">
        <v>5</v>
      </c>
    </row>
    <row r="119" spans="2:17" ht="12.75">
      <c r="B119" s="3" t="s">
        <v>19</v>
      </c>
      <c r="C119" s="3">
        <v>2</v>
      </c>
      <c r="D119" s="3">
        <v>7</v>
      </c>
      <c r="E119" s="3"/>
      <c r="F119" s="3"/>
      <c r="G119" s="3" t="s">
        <v>17</v>
      </c>
      <c r="H119" s="3" t="s">
        <v>17</v>
      </c>
      <c r="I119" s="3"/>
      <c r="J119" s="3"/>
      <c r="K119" s="3"/>
      <c r="L119" s="3"/>
      <c r="M119" s="3"/>
      <c r="N119" s="3" t="s">
        <v>19</v>
      </c>
      <c r="O119" s="3">
        <v>2</v>
      </c>
      <c r="P119" s="3">
        <v>11</v>
      </c>
      <c r="Q119" s="3">
        <v>0</v>
      </c>
    </row>
    <row r="120" spans="2:17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2.75">
      <c r="B121" s="3" t="s">
        <v>0</v>
      </c>
      <c r="C121" s="3">
        <f>HEX2DEC(CONCATENATE(C119,B119))</f>
        <v>733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2.75">
      <c r="B122" s="3" t="s">
        <v>10</v>
      </c>
      <c r="C122" s="3">
        <f>D119</f>
        <v>7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2.75">
      <c r="B123" s="3" t="s">
        <v>11</v>
      </c>
      <c r="C123" s="3">
        <f>HEX2DEC(CONCATENATE(H119,G119))</f>
        <v>65535</v>
      </c>
      <c r="D123" s="9" t="s">
        <v>16</v>
      </c>
      <c r="E123" s="9"/>
      <c r="F123" s="3">
        <f>(C121*C122*C125*512)/1000000</f>
        <v>44.660224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2.75">
      <c r="B124" s="3" t="s">
        <v>12</v>
      </c>
      <c r="C124" s="3">
        <f>HEX2DEC(CONCATENATE(O119,N119))</f>
        <v>733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2.75">
      <c r="B125" s="3" t="s">
        <v>13</v>
      </c>
      <c r="C125" s="3">
        <f>HEX2DEC(P119)</f>
        <v>17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2.75">
      <c r="B127" s="8" t="s">
        <v>1</v>
      </c>
      <c r="C127" s="8"/>
      <c r="D127" s="1" t="s">
        <v>2</v>
      </c>
      <c r="E127" s="8" t="s">
        <v>3</v>
      </c>
      <c r="F127" s="8"/>
      <c r="G127" s="8" t="s">
        <v>4</v>
      </c>
      <c r="H127" s="8"/>
      <c r="I127" s="2" t="s">
        <v>5</v>
      </c>
      <c r="J127" s="2" t="s">
        <v>6</v>
      </c>
      <c r="K127" s="8" t="s">
        <v>7</v>
      </c>
      <c r="L127" s="8"/>
      <c r="M127" s="8"/>
      <c r="N127" s="8" t="s">
        <v>8</v>
      </c>
      <c r="O127" s="8"/>
      <c r="P127" s="1" t="s">
        <v>9</v>
      </c>
      <c r="Q127" s="2" t="s">
        <v>5</v>
      </c>
    </row>
    <row r="128" spans="2:17" ht="12.75">
      <c r="B128" s="2">
        <v>64</v>
      </c>
      <c r="C128" s="2">
        <v>2</v>
      </c>
      <c r="D128" s="2">
        <v>4</v>
      </c>
      <c r="E128" s="2"/>
      <c r="F128" s="2"/>
      <c r="G128" s="2"/>
      <c r="H128" s="2"/>
      <c r="I128" s="2"/>
      <c r="J128" s="2"/>
      <c r="K128" s="2"/>
      <c r="L128" s="2"/>
      <c r="M128" s="2"/>
      <c r="N128" s="2">
        <v>97</v>
      </c>
      <c r="O128" s="2">
        <v>2</v>
      </c>
      <c r="P128" s="2">
        <v>11</v>
      </c>
      <c r="Q128" s="2"/>
    </row>
    <row r="129" spans="2:17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2.75">
      <c r="B130" s="2" t="s">
        <v>0</v>
      </c>
      <c r="C130" s="2">
        <f>HEX2DEC(CONCATENATE(C128,B128))</f>
        <v>612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12.75">
      <c r="B131" s="2" t="s">
        <v>10</v>
      </c>
      <c r="C131" s="2">
        <f>D128</f>
        <v>4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12.75">
      <c r="B132" s="2" t="s">
        <v>11</v>
      </c>
      <c r="C132" s="2">
        <f>HEX2DEC(CONCATENATE(H128,G128))</f>
        <v>0</v>
      </c>
      <c r="D132" s="8" t="s">
        <v>16</v>
      </c>
      <c r="E132" s="8"/>
      <c r="F132" s="2">
        <f>(C130*C131*C134*512)/1000000</f>
        <v>21.307392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2.75">
      <c r="B133" s="2" t="s">
        <v>12</v>
      </c>
      <c r="C133" s="2">
        <f>HEX2DEC(CONCATENATE(O128,N128))</f>
        <v>663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12.75">
      <c r="B134" s="2" t="s">
        <v>13</v>
      </c>
      <c r="C134" s="2">
        <f>HEX2DEC(P128)</f>
        <v>17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12.75">
      <c r="B136" s="10" t="s">
        <v>1</v>
      </c>
      <c r="C136" s="10"/>
      <c r="D136" s="11" t="s">
        <v>2</v>
      </c>
      <c r="E136" s="10" t="s">
        <v>3</v>
      </c>
      <c r="F136" s="10"/>
      <c r="G136" s="10" t="s">
        <v>4</v>
      </c>
      <c r="H136" s="10"/>
      <c r="I136" s="12" t="s">
        <v>5</v>
      </c>
      <c r="J136" s="12" t="s">
        <v>6</v>
      </c>
      <c r="K136" s="10" t="s">
        <v>7</v>
      </c>
      <c r="L136" s="10"/>
      <c r="M136" s="10"/>
      <c r="N136" s="10" t="s">
        <v>8</v>
      </c>
      <c r="O136" s="10"/>
      <c r="P136" s="11" t="s">
        <v>9</v>
      </c>
      <c r="Q136" s="12" t="s">
        <v>5</v>
      </c>
    </row>
    <row r="137" spans="2:17" ht="12.75">
      <c r="B137" s="12" t="s">
        <v>22</v>
      </c>
      <c r="C137" s="12">
        <v>3</v>
      </c>
      <c r="D137" s="12">
        <v>5</v>
      </c>
      <c r="E137" s="12"/>
      <c r="F137" s="12"/>
      <c r="G137" s="12" t="s">
        <v>14</v>
      </c>
      <c r="H137" s="12">
        <v>1</v>
      </c>
      <c r="I137" s="12"/>
      <c r="J137" s="12"/>
      <c r="K137" s="12"/>
      <c r="L137" s="12"/>
      <c r="M137" s="12"/>
      <c r="N137" s="12" t="s">
        <v>22</v>
      </c>
      <c r="O137" s="12">
        <v>3</v>
      </c>
      <c r="P137" s="12">
        <v>11</v>
      </c>
      <c r="Q137" s="12"/>
    </row>
    <row r="138" spans="2:17" ht="13.5" thickBot="1">
      <c r="B138" s="12"/>
      <c r="C138" s="12"/>
      <c r="D138" s="15"/>
      <c r="E138" s="15"/>
      <c r="F138" s="15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2:17" ht="12.75">
      <c r="B139" s="12" t="s">
        <v>0</v>
      </c>
      <c r="C139" s="13">
        <f>HEX2DEC(CONCATENATE(C137,B137))</f>
        <v>977</v>
      </c>
      <c r="D139" s="18" t="s">
        <v>29</v>
      </c>
      <c r="E139" s="19"/>
      <c r="F139" s="20"/>
      <c r="G139" s="14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2:17" ht="13.5" thickBot="1">
      <c r="B140" s="12" t="s">
        <v>10</v>
      </c>
      <c r="C140" s="13">
        <f>D137</f>
        <v>5</v>
      </c>
      <c r="D140" s="21"/>
      <c r="E140" s="22"/>
      <c r="F140" s="23"/>
      <c r="G140" s="14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2:17" ht="12.75">
      <c r="B141" s="12" t="s">
        <v>11</v>
      </c>
      <c r="C141" s="12">
        <f>HEX2DEC(CONCATENATE(H137,G137))</f>
        <v>300</v>
      </c>
      <c r="D141" s="16" t="s">
        <v>16</v>
      </c>
      <c r="E141" s="16"/>
      <c r="F141" s="17">
        <f>(C139*C140*C143*512)/1000000</f>
        <v>42.51904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2:17" ht="12.75">
      <c r="B142" s="12" t="s">
        <v>12</v>
      </c>
      <c r="C142" s="12">
        <f>HEX2DEC(CONCATENATE(O137,N137))</f>
        <v>977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2:17" ht="12.75">
      <c r="B143" s="12" t="s">
        <v>13</v>
      </c>
      <c r="C143" s="12">
        <f>HEX2DEC(P137)</f>
        <v>17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2:17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ht="12.75">
      <c r="B145" s="8" t="s">
        <v>1</v>
      </c>
      <c r="C145" s="8"/>
      <c r="D145" s="1" t="s">
        <v>2</v>
      </c>
      <c r="E145" s="8" t="s">
        <v>3</v>
      </c>
      <c r="F145" s="8"/>
      <c r="G145" s="8" t="s">
        <v>4</v>
      </c>
      <c r="H145" s="8"/>
      <c r="I145" s="2" t="s">
        <v>5</v>
      </c>
      <c r="J145" s="2" t="s">
        <v>6</v>
      </c>
      <c r="K145" s="8" t="s">
        <v>7</v>
      </c>
      <c r="L145" s="8"/>
      <c r="M145" s="8"/>
      <c r="N145" s="8" t="s">
        <v>8</v>
      </c>
      <c r="O145" s="8"/>
      <c r="P145" s="1" t="s">
        <v>9</v>
      </c>
      <c r="Q145" s="2" t="s">
        <v>5</v>
      </c>
    </row>
    <row r="146" spans="2:17" ht="12.75">
      <c r="B146" s="2" t="s">
        <v>22</v>
      </c>
      <c r="C146" s="2">
        <v>3</v>
      </c>
      <c r="D146" s="2">
        <v>7</v>
      </c>
      <c r="E146" s="2"/>
      <c r="F146" s="2"/>
      <c r="G146" s="2" t="s">
        <v>17</v>
      </c>
      <c r="H146" s="2" t="s">
        <v>17</v>
      </c>
      <c r="I146" s="2"/>
      <c r="J146" s="2"/>
      <c r="K146" s="2"/>
      <c r="L146" s="2"/>
      <c r="M146" s="2"/>
      <c r="N146" s="2" t="s">
        <v>22</v>
      </c>
      <c r="O146" s="2">
        <v>3</v>
      </c>
      <c r="P146" s="2">
        <v>11</v>
      </c>
      <c r="Q146" s="2"/>
    </row>
    <row r="147" spans="2:17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12.75">
      <c r="B148" s="2" t="s">
        <v>0</v>
      </c>
      <c r="C148" s="2">
        <f>HEX2DEC(CONCATENATE(C146,B146))</f>
        <v>977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12.75">
      <c r="B149" s="2" t="s">
        <v>10</v>
      </c>
      <c r="C149" s="2">
        <f>D146</f>
        <v>7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12.75">
      <c r="B150" s="2" t="s">
        <v>11</v>
      </c>
      <c r="C150" s="2">
        <f>HEX2DEC(CONCATENATE(H146,G146))</f>
        <v>65535</v>
      </c>
      <c r="D150" s="8" t="s">
        <v>16</v>
      </c>
      <c r="E150" s="8"/>
      <c r="F150" s="2">
        <f>(C148*C149*C152*512)/1000000</f>
        <v>59.526656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2.75">
      <c r="B151" s="2" t="s">
        <v>12</v>
      </c>
      <c r="C151" s="2">
        <f>HEX2DEC(CONCATENATE(O146,N146))</f>
        <v>977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12.75">
      <c r="B152" s="2" t="s">
        <v>13</v>
      </c>
      <c r="C152" s="2">
        <f>HEX2DEC(P146)</f>
        <v>17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2.75">
      <c r="B154" s="9" t="s">
        <v>1</v>
      </c>
      <c r="C154" s="9"/>
      <c r="D154" s="4" t="s">
        <v>2</v>
      </c>
      <c r="E154" s="9" t="s">
        <v>3</v>
      </c>
      <c r="F154" s="9"/>
      <c r="G154" s="9" t="s">
        <v>4</v>
      </c>
      <c r="H154" s="9"/>
      <c r="I154" s="3" t="s">
        <v>5</v>
      </c>
      <c r="J154" s="3" t="s">
        <v>6</v>
      </c>
      <c r="K154" s="9" t="s">
        <v>7</v>
      </c>
      <c r="L154" s="9"/>
      <c r="M154" s="9"/>
      <c r="N154" s="9" t="s">
        <v>8</v>
      </c>
      <c r="O154" s="9"/>
      <c r="P154" s="4" t="s">
        <v>9</v>
      </c>
      <c r="Q154" s="3" t="s">
        <v>5</v>
      </c>
    </row>
    <row r="155" spans="2:17" ht="12.75">
      <c r="B155" s="3"/>
      <c r="C155" s="3">
        <v>4</v>
      </c>
      <c r="D155" s="3">
        <v>7</v>
      </c>
      <c r="E155" s="3"/>
      <c r="F155" s="3"/>
      <c r="G155" s="3"/>
      <c r="H155" s="3">
        <v>2</v>
      </c>
      <c r="I155" s="3"/>
      <c r="J155" s="3"/>
      <c r="K155" s="3"/>
      <c r="L155" s="3"/>
      <c r="M155" s="3"/>
      <c r="N155" s="3" t="s">
        <v>17</v>
      </c>
      <c r="O155" s="3">
        <v>3</v>
      </c>
      <c r="P155" s="3">
        <v>11</v>
      </c>
      <c r="Q155" s="3"/>
    </row>
    <row r="156" spans="2:17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ht="12.75">
      <c r="B157" s="3" t="s">
        <v>0</v>
      </c>
      <c r="C157" s="3">
        <f>HEX2DEC(CONCATENATE(C155,B155))</f>
        <v>4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ht="12.75">
      <c r="B158" s="3" t="s">
        <v>10</v>
      </c>
      <c r="C158" s="3">
        <f>D155</f>
        <v>7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ht="12.75">
      <c r="B159" s="3" t="s">
        <v>11</v>
      </c>
      <c r="C159" s="3">
        <f>HEX2DEC(CONCATENATE(H155,G155))</f>
        <v>2</v>
      </c>
      <c r="D159" s="9" t="s">
        <v>16</v>
      </c>
      <c r="E159" s="9"/>
      <c r="F159" s="3">
        <f>(C157*C158*C161*512)/1000000</f>
        <v>0.243712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12.75">
      <c r="B160" s="3" t="s">
        <v>12</v>
      </c>
      <c r="C160" s="3">
        <f>HEX2DEC(CONCATENATE(O155,N155))</f>
        <v>1023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ht="12.75">
      <c r="B161" s="3" t="s">
        <v>13</v>
      </c>
      <c r="C161" s="3">
        <f>HEX2DEC(P155)</f>
        <v>17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ht="12.75">
      <c r="B163" s="8" t="s">
        <v>1</v>
      </c>
      <c r="C163" s="8"/>
      <c r="D163" s="1" t="s">
        <v>2</v>
      </c>
      <c r="E163" s="8" t="s">
        <v>3</v>
      </c>
      <c r="F163" s="8"/>
      <c r="G163" s="8" t="s">
        <v>4</v>
      </c>
      <c r="H163" s="8"/>
      <c r="I163" s="2" t="s">
        <v>5</v>
      </c>
      <c r="J163" s="2" t="s">
        <v>6</v>
      </c>
      <c r="K163" s="8" t="s">
        <v>7</v>
      </c>
      <c r="L163" s="8"/>
      <c r="M163" s="8"/>
      <c r="N163" s="8" t="s">
        <v>8</v>
      </c>
      <c r="O163" s="8"/>
      <c r="P163" s="1" t="s">
        <v>9</v>
      </c>
      <c r="Q163" s="2" t="s">
        <v>5</v>
      </c>
    </row>
    <row r="164" spans="2:17" ht="12.75">
      <c r="B164" s="2" t="s">
        <v>19</v>
      </c>
      <c r="C164" s="2">
        <v>2</v>
      </c>
      <c r="D164" s="2">
        <v>5</v>
      </c>
      <c r="E164" s="2"/>
      <c r="F164" s="2"/>
      <c r="G164" s="2" t="s">
        <v>14</v>
      </c>
      <c r="H164" s="2">
        <v>1</v>
      </c>
      <c r="I164" s="2"/>
      <c r="J164" s="2"/>
      <c r="K164" s="2"/>
      <c r="L164" s="2"/>
      <c r="M164" s="2"/>
      <c r="N164" s="2" t="s">
        <v>23</v>
      </c>
      <c r="O164" s="2">
        <v>2</v>
      </c>
      <c r="P164" s="2">
        <v>11</v>
      </c>
      <c r="Q164" s="2"/>
    </row>
    <row r="165" spans="2:17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2.75">
      <c r="B166" s="2" t="s">
        <v>0</v>
      </c>
      <c r="C166" s="2">
        <f>HEX2DEC(CONCATENATE(C164,B164))</f>
        <v>733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2.75">
      <c r="B167" s="2" t="s">
        <v>10</v>
      </c>
      <c r="C167" s="2">
        <f>D164</f>
        <v>5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2.75">
      <c r="B168" s="2" t="s">
        <v>11</v>
      </c>
      <c r="C168" s="2">
        <f>HEX2DEC(CONCATENATE(H164,G164))</f>
        <v>300</v>
      </c>
      <c r="D168" s="8" t="s">
        <v>16</v>
      </c>
      <c r="E168" s="8"/>
      <c r="F168" s="2">
        <f>(C166*C167*C170*512)/1000000</f>
        <v>31.90016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2.75">
      <c r="B169" s="2" t="s">
        <v>12</v>
      </c>
      <c r="C169" s="2">
        <f>HEX2DEC(CONCATENATE(O164,N164))</f>
        <v>732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12.75">
      <c r="B170" s="2" t="s">
        <v>13</v>
      </c>
      <c r="C170" s="2">
        <f>HEX2DEC(P164)</f>
        <v>17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ht="12.75">
      <c r="B172" s="9" t="s">
        <v>1</v>
      </c>
      <c r="C172" s="9"/>
      <c r="D172" s="4" t="s">
        <v>2</v>
      </c>
      <c r="E172" s="9" t="s">
        <v>3</v>
      </c>
      <c r="F172" s="9"/>
      <c r="G172" s="9" t="s">
        <v>4</v>
      </c>
      <c r="H172" s="9"/>
      <c r="I172" s="3" t="s">
        <v>5</v>
      </c>
      <c r="J172" s="3" t="s">
        <v>6</v>
      </c>
      <c r="K172" s="9" t="s">
        <v>7</v>
      </c>
      <c r="L172" s="9"/>
      <c r="M172" s="9"/>
      <c r="N172" s="9" t="s">
        <v>8</v>
      </c>
      <c r="O172" s="9"/>
      <c r="P172" s="4" t="s">
        <v>9</v>
      </c>
      <c r="Q172" s="3" t="s">
        <v>5</v>
      </c>
    </row>
    <row r="173" spans="2:17" ht="12.75">
      <c r="B173" s="3" t="s">
        <v>19</v>
      </c>
      <c r="C173" s="3">
        <v>2</v>
      </c>
      <c r="D173" s="3">
        <v>7</v>
      </c>
      <c r="E173" s="3"/>
      <c r="F173" s="3"/>
      <c r="G173" s="3" t="s">
        <v>14</v>
      </c>
      <c r="H173" s="3">
        <v>1</v>
      </c>
      <c r="I173" s="3"/>
      <c r="J173" s="3"/>
      <c r="K173" s="3"/>
      <c r="L173" s="3"/>
      <c r="M173" s="3"/>
      <c r="N173" s="3" t="s">
        <v>23</v>
      </c>
      <c r="O173" s="3">
        <v>2</v>
      </c>
      <c r="P173" s="3">
        <v>11</v>
      </c>
      <c r="Q173" s="3"/>
    </row>
    <row r="174" spans="2:17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ht="12.75">
      <c r="B175" s="3" t="s">
        <v>0</v>
      </c>
      <c r="C175" s="3">
        <f>HEX2DEC(CONCATENATE(C173,B173))</f>
        <v>733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ht="12.75">
      <c r="B176" s="3" t="s">
        <v>10</v>
      </c>
      <c r="C176" s="3">
        <f>D173</f>
        <v>7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ht="12.75">
      <c r="B177" s="3" t="s">
        <v>11</v>
      </c>
      <c r="C177" s="3">
        <f>HEX2DEC(CONCATENATE(H173,G173))</f>
        <v>300</v>
      </c>
      <c r="D177" s="9" t="s">
        <v>16</v>
      </c>
      <c r="E177" s="9"/>
      <c r="F177" s="3">
        <f>(C175*C176*C179*512)/1000000</f>
        <v>44.660224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ht="12.75">
      <c r="B178" s="3" t="s">
        <v>12</v>
      </c>
      <c r="C178" s="3">
        <f>HEX2DEC(CONCATENATE(O173,N173))</f>
        <v>732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ht="12.75">
      <c r="B179" s="3" t="s">
        <v>13</v>
      </c>
      <c r="C179" s="3">
        <f>HEX2DEC(P173)</f>
        <v>17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ht="12.75">
      <c r="B181" s="8" t="s">
        <v>1</v>
      </c>
      <c r="C181" s="8"/>
      <c r="D181" s="1" t="s">
        <v>2</v>
      </c>
      <c r="E181" s="8" t="s">
        <v>3</v>
      </c>
      <c r="F181" s="8"/>
      <c r="G181" s="8" t="s">
        <v>4</v>
      </c>
      <c r="H181" s="8"/>
      <c r="I181" s="2" t="s">
        <v>5</v>
      </c>
      <c r="J181" s="2" t="s">
        <v>6</v>
      </c>
      <c r="K181" s="8" t="s">
        <v>7</v>
      </c>
      <c r="L181" s="8"/>
      <c r="M181" s="8"/>
      <c r="N181" s="8" t="s">
        <v>8</v>
      </c>
      <c r="O181" s="8"/>
      <c r="P181" s="1" t="s">
        <v>9</v>
      </c>
      <c r="Q181" s="2" t="s">
        <v>5</v>
      </c>
    </row>
    <row r="182" spans="2:17" ht="12.75">
      <c r="B182" s="2" t="s">
        <v>19</v>
      </c>
      <c r="C182" s="2">
        <v>2</v>
      </c>
      <c r="D182" s="2">
        <v>5</v>
      </c>
      <c r="E182" s="2"/>
      <c r="F182" s="2"/>
      <c r="G182" s="2" t="s">
        <v>14</v>
      </c>
      <c r="H182" s="2">
        <v>1</v>
      </c>
      <c r="I182" s="2"/>
      <c r="J182" s="2"/>
      <c r="K182" s="2"/>
      <c r="L182" s="2"/>
      <c r="M182" s="2"/>
      <c r="N182" s="2" t="s">
        <v>19</v>
      </c>
      <c r="O182" s="2">
        <v>2</v>
      </c>
      <c r="P182" s="2">
        <v>11</v>
      </c>
      <c r="Q182" s="2"/>
    </row>
    <row r="183" spans="2:17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ht="12.75">
      <c r="B184" s="2" t="s">
        <v>0</v>
      </c>
      <c r="C184" s="2">
        <f>HEX2DEC(CONCATENATE(C182,B182))</f>
        <v>733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ht="12.75">
      <c r="B185" s="2" t="s">
        <v>10</v>
      </c>
      <c r="C185" s="2">
        <f>D182</f>
        <v>5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ht="12.75">
      <c r="B186" s="2" t="s">
        <v>11</v>
      </c>
      <c r="C186" s="2">
        <f>HEX2DEC(CONCATENATE(H182,G182))</f>
        <v>300</v>
      </c>
      <c r="D186" s="8" t="s">
        <v>16</v>
      </c>
      <c r="E186" s="8"/>
      <c r="F186" s="2">
        <f>(C184*C185*C188*512)/1000000</f>
        <v>31.90016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2.75">
      <c r="B187" s="2" t="s">
        <v>12</v>
      </c>
      <c r="C187" s="2">
        <f>HEX2DEC(CONCATENATE(O182,N182))</f>
        <v>733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ht="12.75">
      <c r="B188" s="2" t="s">
        <v>13</v>
      </c>
      <c r="C188" s="2">
        <f>HEX2DEC(P182)</f>
        <v>17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ht="12.75">
      <c r="B190" s="9" t="s">
        <v>1</v>
      </c>
      <c r="C190" s="9"/>
      <c r="D190" s="4" t="s">
        <v>2</v>
      </c>
      <c r="E190" s="9" t="s">
        <v>3</v>
      </c>
      <c r="F190" s="9"/>
      <c r="G190" s="9" t="s">
        <v>4</v>
      </c>
      <c r="H190" s="9"/>
      <c r="I190" s="3" t="s">
        <v>5</v>
      </c>
      <c r="J190" s="3" t="s">
        <v>6</v>
      </c>
      <c r="K190" s="9" t="s">
        <v>7</v>
      </c>
      <c r="L190" s="9"/>
      <c r="M190" s="9"/>
      <c r="N190" s="9" t="s">
        <v>8</v>
      </c>
      <c r="O190" s="9"/>
      <c r="P190" s="4" t="s">
        <v>9</v>
      </c>
      <c r="Q190" s="3" t="s">
        <v>5</v>
      </c>
    </row>
    <row r="191" spans="2:17" ht="12.75">
      <c r="B191" s="3">
        <v>32</v>
      </c>
      <c r="C191" s="3">
        <v>1</v>
      </c>
      <c r="D191" s="3">
        <v>4</v>
      </c>
      <c r="E191" s="3"/>
      <c r="F191" s="3"/>
      <c r="G191" s="3"/>
      <c r="H191" s="3"/>
      <c r="I191" s="3"/>
      <c r="J191" s="3"/>
      <c r="K191" s="3"/>
      <c r="L191" s="3"/>
      <c r="M191" s="3"/>
      <c r="N191" s="3">
        <v>50</v>
      </c>
      <c r="O191" s="3">
        <v>1</v>
      </c>
      <c r="P191" s="3">
        <v>11</v>
      </c>
      <c r="Q191" s="3"/>
    </row>
    <row r="192" spans="2:17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ht="12.75">
      <c r="B193" s="3" t="s">
        <v>0</v>
      </c>
      <c r="C193" s="3">
        <f>HEX2DEC(CONCATENATE(C191,B191))</f>
        <v>306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ht="12.75">
      <c r="B194" s="3" t="s">
        <v>10</v>
      </c>
      <c r="C194" s="3">
        <f>D191</f>
        <v>4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ht="12.75">
      <c r="B195" s="3" t="s">
        <v>11</v>
      </c>
      <c r="C195" s="3">
        <f>HEX2DEC(CONCATENATE(H191,G191))</f>
        <v>0</v>
      </c>
      <c r="D195" s="9" t="s">
        <v>16</v>
      </c>
      <c r="E195" s="9"/>
      <c r="F195" s="3">
        <f>(C193*C194*C197*512)/1000000</f>
        <v>10.653696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ht="12.75">
      <c r="B196" s="3" t="s">
        <v>12</v>
      </c>
      <c r="C196" s="3">
        <f>HEX2DEC(CONCATENATE(O191,N191))</f>
        <v>336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ht="12.75">
      <c r="B197" s="3" t="s">
        <v>13</v>
      </c>
      <c r="C197" s="3">
        <f>HEX2DEC(P191)</f>
        <v>17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ht="12.75">
      <c r="B199" s="8" t="s">
        <v>1</v>
      </c>
      <c r="C199" s="8"/>
      <c r="D199" s="1" t="s">
        <v>2</v>
      </c>
      <c r="E199" s="8" t="s">
        <v>3</v>
      </c>
      <c r="F199" s="8"/>
      <c r="G199" s="8" t="s">
        <v>4</v>
      </c>
      <c r="H199" s="8"/>
      <c r="I199" s="2" t="s">
        <v>5</v>
      </c>
      <c r="J199" s="2" t="s">
        <v>6</v>
      </c>
      <c r="K199" s="8" t="s">
        <v>7</v>
      </c>
      <c r="L199" s="8"/>
      <c r="M199" s="8"/>
      <c r="N199" s="8" t="s">
        <v>8</v>
      </c>
      <c r="O199" s="8"/>
      <c r="P199" s="1" t="s">
        <v>9</v>
      </c>
      <c r="Q199" s="2" t="s">
        <v>5</v>
      </c>
    </row>
    <row r="200" spans="2:17" ht="12.75">
      <c r="B200" s="2">
        <v>67</v>
      </c>
      <c r="C200" s="2">
        <v>2</v>
      </c>
      <c r="D200" s="2">
        <v>4</v>
      </c>
      <c r="E200" s="2"/>
      <c r="F200" s="2"/>
      <c r="G200" s="2"/>
      <c r="H200" s="2"/>
      <c r="I200" s="2"/>
      <c r="J200" s="2"/>
      <c r="K200" s="2"/>
      <c r="L200" s="2"/>
      <c r="M200" s="2"/>
      <c r="N200" s="2">
        <v>67</v>
      </c>
      <c r="O200" s="2">
        <v>2</v>
      </c>
      <c r="P200" s="2">
        <v>11</v>
      </c>
      <c r="Q200" s="2"/>
    </row>
    <row r="201" spans="2:17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ht="12.75">
      <c r="B202" s="2" t="s">
        <v>0</v>
      </c>
      <c r="C202" s="2">
        <f>HEX2DEC(CONCATENATE(C200,B200))</f>
        <v>615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ht="12.75">
      <c r="B203" s="2" t="s">
        <v>10</v>
      </c>
      <c r="C203" s="2">
        <f>D200</f>
        <v>4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ht="12.75">
      <c r="B204" s="2" t="s">
        <v>11</v>
      </c>
      <c r="C204" s="2">
        <f>HEX2DEC(CONCATENATE(H200,G200))</f>
        <v>0</v>
      </c>
      <c r="D204" s="8" t="s">
        <v>16</v>
      </c>
      <c r="E204" s="8"/>
      <c r="F204" s="2">
        <f>(C202*C203*C206*512)/1000000</f>
        <v>21.41184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ht="12.75">
      <c r="B205" s="2" t="s">
        <v>12</v>
      </c>
      <c r="C205" s="2">
        <f>HEX2DEC(CONCATENATE(O200,N200))</f>
        <v>615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ht="12.75">
      <c r="B206" s="2" t="s">
        <v>13</v>
      </c>
      <c r="C206" s="2">
        <f>HEX2DEC(P200)</f>
        <v>17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2.75">
      <c r="B208" s="9" t="s">
        <v>1</v>
      </c>
      <c r="C208" s="9"/>
      <c r="D208" s="4" t="s">
        <v>2</v>
      </c>
      <c r="E208" s="9" t="s">
        <v>3</v>
      </c>
      <c r="F208" s="9"/>
      <c r="G208" s="9" t="s">
        <v>4</v>
      </c>
      <c r="H208" s="9"/>
      <c r="I208" s="3" t="s">
        <v>5</v>
      </c>
      <c r="J208" s="3" t="s">
        <v>6</v>
      </c>
      <c r="K208" s="9" t="s">
        <v>7</v>
      </c>
      <c r="L208" s="9"/>
      <c r="M208" s="9"/>
      <c r="N208" s="9" t="s">
        <v>8</v>
      </c>
      <c r="O208" s="9"/>
      <c r="P208" s="4" t="s">
        <v>9</v>
      </c>
      <c r="Q208" s="3" t="s">
        <v>5</v>
      </c>
    </row>
    <row r="209" spans="2:17" ht="12.75">
      <c r="B209" s="3"/>
      <c r="C209" s="3">
        <v>4</v>
      </c>
      <c r="D209" s="3">
        <v>4</v>
      </c>
      <c r="E209" s="3"/>
      <c r="F209" s="3"/>
      <c r="G209" s="3" t="s">
        <v>17</v>
      </c>
      <c r="H209" s="3" t="s">
        <v>17</v>
      </c>
      <c r="I209" s="3"/>
      <c r="J209" s="3"/>
      <c r="K209" s="3"/>
      <c r="L209" s="3"/>
      <c r="M209" s="3"/>
      <c r="N209" s="3" t="s">
        <v>17</v>
      </c>
      <c r="O209" s="3">
        <v>3</v>
      </c>
      <c r="P209" s="3">
        <v>11</v>
      </c>
      <c r="Q209" s="3"/>
    </row>
    <row r="210" spans="2:17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ht="12.75">
      <c r="B211" s="3" t="s">
        <v>0</v>
      </c>
      <c r="C211" s="3">
        <f>HEX2DEC(CONCATENATE(C209,B209))</f>
        <v>4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ht="12.75">
      <c r="B212" s="3" t="s">
        <v>10</v>
      </c>
      <c r="C212" s="3">
        <f>D209</f>
        <v>4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ht="12.75">
      <c r="B213" s="3" t="s">
        <v>11</v>
      </c>
      <c r="C213" s="3">
        <f>HEX2DEC(CONCATENATE(H209,G209))</f>
        <v>65535</v>
      </c>
      <c r="D213" s="9" t="s">
        <v>16</v>
      </c>
      <c r="E213" s="9"/>
      <c r="F213" s="3">
        <f>(C211*C212*C215*512)/1000000</f>
        <v>0.139264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ht="12.75">
      <c r="B214" s="3" t="s">
        <v>12</v>
      </c>
      <c r="C214" s="3">
        <f>HEX2DEC(CONCATENATE(O209,N209))</f>
        <v>1023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ht="12.75">
      <c r="B215" s="3" t="s">
        <v>13</v>
      </c>
      <c r="C215" s="3">
        <f>HEX2DEC(P209)</f>
        <v>17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2.75">
      <c r="B217" s="8" t="s">
        <v>1</v>
      </c>
      <c r="C217" s="8"/>
      <c r="D217" s="1" t="s">
        <v>2</v>
      </c>
      <c r="E217" s="8" t="s">
        <v>3</v>
      </c>
      <c r="F217" s="8"/>
      <c r="G217" s="8" t="s">
        <v>4</v>
      </c>
      <c r="H217" s="8"/>
      <c r="I217" s="2" t="s">
        <v>5</v>
      </c>
      <c r="J217" s="2" t="s">
        <v>6</v>
      </c>
      <c r="K217" s="8" t="s">
        <v>7</v>
      </c>
      <c r="L217" s="8"/>
      <c r="M217" s="8"/>
      <c r="N217" s="8" t="s">
        <v>8</v>
      </c>
      <c r="O217" s="8"/>
      <c r="P217" s="1" t="s">
        <v>9</v>
      </c>
      <c r="Q217" s="2" t="s">
        <v>5</v>
      </c>
    </row>
    <row r="218" spans="2:17" ht="12.75">
      <c r="B218" s="2"/>
      <c r="C218" s="2">
        <v>4</v>
      </c>
      <c r="D218" s="2">
        <v>5</v>
      </c>
      <c r="E218" s="2"/>
      <c r="F218" s="2"/>
      <c r="G218" s="2" t="s">
        <v>17</v>
      </c>
      <c r="H218" s="2" t="s">
        <v>17</v>
      </c>
      <c r="I218" s="2"/>
      <c r="J218" s="2"/>
      <c r="K218" s="2"/>
      <c r="L218" s="2"/>
      <c r="M218" s="2"/>
      <c r="N218" s="2" t="s">
        <v>17</v>
      </c>
      <c r="O218" s="2">
        <v>3</v>
      </c>
      <c r="P218" s="2">
        <v>11</v>
      </c>
      <c r="Q218" s="2"/>
    </row>
    <row r="219" spans="2:17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ht="12.75">
      <c r="B220" s="2" t="s">
        <v>0</v>
      </c>
      <c r="C220" s="2">
        <f>HEX2DEC(CONCATENATE(C218,B218))</f>
        <v>4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ht="12.75">
      <c r="B221" s="2" t="s">
        <v>10</v>
      </c>
      <c r="C221" s="2">
        <f>D218</f>
        <v>5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2.75">
      <c r="B222" s="2" t="s">
        <v>11</v>
      </c>
      <c r="C222" s="2">
        <f>HEX2DEC(CONCATENATE(H218,G218))</f>
        <v>65535</v>
      </c>
      <c r="D222" s="8" t="s">
        <v>16</v>
      </c>
      <c r="E222" s="8"/>
      <c r="F222" s="2">
        <f>(C220*C221*C224*512)/1000000</f>
        <v>0.17408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ht="12.75">
      <c r="B223" s="2" t="s">
        <v>12</v>
      </c>
      <c r="C223" s="2">
        <f>HEX2DEC(CONCATENATE(O218,N218))</f>
        <v>1023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ht="12.75">
      <c r="B224" s="2" t="s">
        <v>13</v>
      </c>
      <c r="C224" s="2">
        <f>HEX2DEC(P218)</f>
        <v>17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ht="12.75">
      <c r="B226" s="9" t="s">
        <v>1</v>
      </c>
      <c r="C226" s="9"/>
      <c r="D226" s="4" t="s">
        <v>2</v>
      </c>
      <c r="E226" s="9" t="s">
        <v>3</v>
      </c>
      <c r="F226" s="9"/>
      <c r="G226" s="9" t="s">
        <v>4</v>
      </c>
      <c r="H226" s="9"/>
      <c r="I226" s="3" t="s">
        <v>5</v>
      </c>
      <c r="J226" s="3" t="s">
        <v>6</v>
      </c>
      <c r="K226" s="9" t="s">
        <v>7</v>
      </c>
      <c r="L226" s="9"/>
      <c r="M226" s="9"/>
      <c r="N226" s="9" t="s">
        <v>8</v>
      </c>
      <c r="O226" s="9"/>
      <c r="P226" s="4" t="s">
        <v>9</v>
      </c>
      <c r="Q226" s="3" t="s">
        <v>5</v>
      </c>
    </row>
    <row r="227" spans="2:17" ht="12.75">
      <c r="B227" s="3"/>
      <c r="C227" s="3">
        <v>4</v>
      </c>
      <c r="D227" s="3">
        <v>8</v>
      </c>
      <c r="E227" s="3"/>
      <c r="F227" s="3"/>
      <c r="G227" s="3" t="s">
        <v>17</v>
      </c>
      <c r="H227" s="3" t="s">
        <v>17</v>
      </c>
      <c r="I227" s="3"/>
      <c r="J227" s="3"/>
      <c r="K227" s="3"/>
      <c r="L227" s="3"/>
      <c r="M227" s="3"/>
      <c r="N227" s="3" t="s">
        <v>17</v>
      </c>
      <c r="O227" s="3">
        <v>3</v>
      </c>
      <c r="P227" s="3">
        <v>11</v>
      </c>
      <c r="Q227" s="3"/>
    </row>
    <row r="228" spans="2:17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ht="12.75">
      <c r="B229" s="3" t="s">
        <v>0</v>
      </c>
      <c r="C229" s="3">
        <f>HEX2DEC(CONCATENATE(C227,B227))</f>
        <v>4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ht="12.75">
      <c r="B230" s="3" t="s">
        <v>10</v>
      </c>
      <c r="C230" s="3">
        <f>D227</f>
        <v>8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ht="12.75">
      <c r="B231" s="3" t="s">
        <v>11</v>
      </c>
      <c r="C231" s="3">
        <f>HEX2DEC(CONCATENATE(H227,G227))</f>
        <v>65535</v>
      </c>
      <c r="D231" s="9" t="s">
        <v>16</v>
      </c>
      <c r="E231" s="9"/>
      <c r="F231" s="3">
        <f>(C229*C230*C233*512)/1000000</f>
        <v>0.278528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ht="12.75">
      <c r="B232" s="3" t="s">
        <v>12</v>
      </c>
      <c r="C232" s="3">
        <f>HEX2DEC(CONCATENATE(O227,N227))</f>
        <v>1023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ht="12.75">
      <c r="B233" s="3" t="s">
        <v>13</v>
      </c>
      <c r="C233" s="3">
        <f>HEX2DEC(P227)</f>
        <v>17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ht="12.75">
      <c r="B235" s="8" t="s">
        <v>1</v>
      </c>
      <c r="C235" s="8"/>
      <c r="D235" s="1" t="s">
        <v>2</v>
      </c>
      <c r="E235" s="8" t="s">
        <v>3</v>
      </c>
      <c r="F235" s="8"/>
      <c r="G235" s="8" t="s">
        <v>4</v>
      </c>
      <c r="H235" s="8"/>
      <c r="I235" s="2" t="s">
        <v>5</v>
      </c>
      <c r="J235" s="2" t="s">
        <v>6</v>
      </c>
      <c r="K235" s="8" t="s">
        <v>7</v>
      </c>
      <c r="L235" s="8"/>
      <c r="M235" s="8"/>
      <c r="N235" s="8" t="s">
        <v>8</v>
      </c>
      <c r="O235" s="8"/>
      <c r="P235" s="1" t="s">
        <v>9</v>
      </c>
      <c r="Q235" s="2" t="s">
        <v>5</v>
      </c>
    </row>
    <row r="236" spans="2:17" ht="12.75">
      <c r="B236" s="2"/>
      <c r="C236" s="2">
        <v>2</v>
      </c>
      <c r="D236" s="2">
        <v>8</v>
      </c>
      <c r="E236" s="2"/>
      <c r="F236" s="2"/>
      <c r="G236" s="2"/>
      <c r="H236" s="2">
        <v>1</v>
      </c>
      <c r="I236" s="2"/>
      <c r="J236" s="2"/>
      <c r="K236" s="2"/>
      <c r="L236" s="2"/>
      <c r="M236" s="2"/>
      <c r="N236" s="2">
        <v>0</v>
      </c>
      <c r="O236" s="2">
        <v>2</v>
      </c>
      <c r="P236" s="2">
        <v>11</v>
      </c>
      <c r="Q236" s="2"/>
    </row>
    <row r="237" spans="2:17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ht="12.75">
      <c r="B238" s="2" t="s">
        <v>0</v>
      </c>
      <c r="C238" s="2">
        <f>HEX2DEC(CONCATENATE(C236,B236))</f>
        <v>2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ht="12.75">
      <c r="B239" s="2" t="s">
        <v>10</v>
      </c>
      <c r="C239" s="2">
        <f>D236</f>
        <v>8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ht="12.75">
      <c r="B240" s="2" t="s">
        <v>11</v>
      </c>
      <c r="C240" s="2">
        <f>HEX2DEC(CONCATENATE(H236,G236))</f>
        <v>1</v>
      </c>
      <c r="D240" s="8" t="s">
        <v>16</v>
      </c>
      <c r="E240" s="8"/>
      <c r="F240" s="2">
        <f>(C238*C239*C242*512)/1000000</f>
        <v>0.139264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ht="12.75">
      <c r="B241" s="2" t="s">
        <v>12</v>
      </c>
      <c r="C241" s="2">
        <f>HEX2DEC(CONCATENATE(O236,N236))</f>
        <v>32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ht="12.75">
      <c r="B242" s="2" t="s">
        <v>13</v>
      </c>
      <c r="C242" s="2">
        <f>HEX2DEC(P236)</f>
        <v>17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2.75">
      <c r="B244" s="9" t="s">
        <v>1</v>
      </c>
      <c r="C244" s="9"/>
      <c r="D244" s="4" t="s">
        <v>2</v>
      </c>
      <c r="E244" s="9" t="s">
        <v>3</v>
      </c>
      <c r="F244" s="9"/>
      <c r="G244" s="9" t="s">
        <v>4</v>
      </c>
      <c r="H244" s="9"/>
      <c r="I244" s="3" t="s">
        <v>5</v>
      </c>
      <c r="J244" s="3" t="s">
        <v>6</v>
      </c>
      <c r="K244" s="9" t="s">
        <v>7</v>
      </c>
      <c r="L244" s="9"/>
      <c r="M244" s="9"/>
      <c r="N244" s="9" t="s">
        <v>8</v>
      </c>
      <c r="O244" s="9"/>
      <c r="P244" s="4" t="s">
        <v>9</v>
      </c>
      <c r="Q244" s="3" t="s">
        <v>5</v>
      </c>
    </row>
    <row r="245" spans="2:17" ht="12.75">
      <c r="B245" s="3">
        <v>67</v>
      </c>
      <c r="C245" s="3">
        <v>2</v>
      </c>
      <c r="D245" s="3">
        <v>2</v>
      </c>
      <c r="E245" s="3"/>
      <c r="F245" s="3"/>
      <c r="G245" s="3">
        <v>67</v>
      </c>
      <c r="H245" s="3">
        <v>2</v>
      </c>
      <c r="I245" s="3"/>
      <c r="J245" s="3"/>
      <c r="K245" s="3"/>
      <c r="L245" s="3"/>
      <c r="M245" s="3"/>
      <c r="N245" s="3">
        <v>67</v>
      </c>
      <c r="O245" s="3">
        <v>2</v>
      </c>
      <c r="P245" s="3">
        <v>11</v>
      </c>
      <c r="Q245" s="3"/>
    </row>
    <row r="246" spans="2:17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ht="12.75">
      <c r="B247" s="3" t="s">
        <v>0</v>
      </c>
      <c r="C247" s="3">
        <f>HEX2DEC(CONCATENATE(C245,B245))</f>
        <v>615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2.75">
      <c r="B248" s="3" t="s">
        <v>10</v>
      </c>
      <c r="C248" s="3">
        <f>D245</f>
        <v>2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ht="12.75">
      <c r="B249" s="3" t="s">
        <v>11</v>
      </c>
      <c r="C249" s="3">
        <f>HEX2DEC(CONCATENATE(H245,G245))</f>
        <v>615</v>
      </c>
      <c r="D249" s="9" t="s">
        <v>16</v>
      </c>
      <c r="E249" s="9"/>
      <c r="F249" s="3">
        <f>(C247*C248*C251*512)/1000000</f>
        <v>10.70592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ht="12.75">
      <c r="B250" s="3" t="s">
        <v>12</v>
      </c>
      <c r="C250" s="3">
        <f>HEX2DEC(CONCATENATE(O245,N245))</f>
        <v>615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ht="12.75">
      <c r="B251" s="3" t="s">
        <v>13</v>
      </c>
      <c r="C251" s="3">
        <f>HEX2DEC(P245)</f>
        <v>17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ht="12.75">
      <c r="B253" s="8" t="s">
        <v>1</v>
      </c>
      <c r="C253" s="8"/>
      <c r="D253" s="1" t="s">
        <v>2</v>
      </c>
      <c r="E253" s="8" t="s">
        <v>3</v>
      </c>
      <c r="F253" s="8"/>
      <c r="G253" s="8" t="s">
        <v>4</v>
      </c>
      <c r="H253" s="8"/>
      <c r="I253" s="2" t="s">
        <v>5</v>
      </c>
      <c r="J253" s="2" t="s">
        <v>6</v>
      </c>
      <c r="K253" s="8" t="s">
        <v>7</v>
      </c>
      <c r="L253" s="8"/>
      <c r="M253" s="8"/>
      <c r="N253" s="8" t="s">
        <v>8</v>
      </c>
      <c r="O253" s="8"/>
      <c r="P253" s="1" t="s">
        <v>9</v>
      </c>
      <c r="Q253" s="2" t="s">
        <v>5</v>
      </c>
    </row>
    <row r="254" spans="2:17" ht="12.75">
      <c r="B254" s="2"/>
      <c r="C254" s="2">
        <v>4</v>
      </c>
      <c r="D254" s="2">
        <v>9</v>
      </c>
      <c r="E254" s="2"/>
      <c r="F254" s="2"/>
      <c r="G254" s="2"/>
      <c r="H254" s="2">
        <v>4</v>
      </c>
      <c r="I254" s="2"/>
      <c r="J254" s="2">
        <v>8</v>
      </c>
      <c r="K254" s="2"/>
      <c r="L254" s="2"/>
      <c r="M254" s="2"/>
      <c r="N254" s="2">
        <v>0</v>
      </c>
      <c r="O254" s="2">
        <v>4</v>
      </c>
      <c r="P254" s="2">
        <v>11</v>
      </c>
      <c r="Q254" s="2"/>
    </row>
    <row r="255" spans="2:17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 ht="12.75">
      <c r="B256" s="2" t="s">
        <v>0</v>
      </c>
      <c r="C256" s="2">
        <f>HEX2DEC(CONCATENATE(C254,B254))</f>
        <v>4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 ht="12.75">
      <c r="B257" s="2" t="s">
        <v>10</v>
      </c>
      <c r="C257" s="2">
        <f>D254</f>
        <v>9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2.75">
      <c r="B258" s="2" t="s">
        <v>11</v>
      </c>
      <c r="C258" s="2">
        <f>HEX2DEC(CONCATENATE(H254,G254))</f>
        <v>4</v>
      </c>
      <c r="D258" s="8" t="s">
        <v>16</v>
      </c>
      <c r="E258" s="8"/>
      <c r="F258" s="2">
        <f>(C256*C257*C260*512)/1000000</f>
        <v>0.313344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 ht="12.75">
      <c r="B259" s="2" t="s">
        <v>12</v>
      </c>
      <c r="C259" s="2">
        <f>HEX2DEC(CONCATENATE(O254,N254))</f>
        <v>64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ht="12.75">
      <c r="B260" s="2" t="s">
        <v>13</v>
      </c>
      <c r="C260" s="2">
        <f>HEX2DEC(P254)</f>
        <v>17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 ht="12.75">
      <c r="B262" s="9" t="s">
        <v>1</v>
      </c>
      <c r="C262" s="9"/>
      <c r="D262" s="4" t="s">
        <v>2</v>
      </c>
      <c r="E262" s="9" t="s">
        <v>3</v>
      </c>
      <c r="F262" s="9"/>
      <c r="G262" s="9" t="s">
        <v>4</v>
      </c>
      <c r="H262" s="9"/>
      <c r="I262" s="3" t="s">
        <v>5</v>
      </c>
      <c r="J262" s="3" t="s">
        <v>6</v>
      </c>
      <c r="K262" s="9" t="s">
        <v>7</v>
      </c>
      <c r="L262" s="9"/>
      <c r="M262" s="9"/>
      <c r="N262" s="9" t="s">
        <v>8</v>
      </c>
      <c r="O262" s="9"/>
      <c r="P262" s="4" t="s">
        <v>9</v>
      </c>
      <c r="Q262" s="3" t="s">
        <v>5</v>
      </c>
    </row>
    <row r="263" spans="2:17" ht="12.75">
      <c r="B263" s="3"/>
      <c r="C263" s="3">
        <v>4</v>
      </c>
      <c r="D263" s="3">
        <v>5</v>
      </c>
      <c r="E263" s="3"/>
      <c r="F263" s="3"/>
      <c r="G263" s="3"/>
      <c r="H263" s="3">
        <v>2</v>
      </c>
      <c r="I263" s="3"/>
      <c r="J263" s="3"/>
      <c r="K263" s="3"/>
      <c r="L263" s="3"/>
      <c r="M263" s="3"/>
      <c r="N263" s="3"/>
      <c r="O263" s="3">
        <v>4</v>
      </c>
      <c r="P263" s="3">
        <v>11</v>
      </c>
      <c r="Q263" s="3"/>
    </row>
    <row r="264" spans="2:17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ht="12.75">
      <c r="B265" s="3" t="s">
        <v>0</v>
      </c>
      <c r="C265" s="3">
        <f>HEX2DEC(CONCATENATE(C263,B263))</f>
        <v>4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ht="12.75">
      <c r="B266" s="3" t="s">
        <v>10</v>
      </c>
      <c r="C266" s="3">
        <f>D263</f>
        <v>5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ht="12.75">
      <c r="B267" s="3" t="s">
        <v>11</v>
      </c>
      <c r="C267" s="3">
        <f>HEX2DEC(CONCATENATE(H263,G263))</f>
        <v>2</v>
      </c>
      <c r="D267" s="9" t="s">
        <v>16</v>
      </c>
      <c r="E267" s="9"/>
      <c r="F267" s="3">
        <f>(C265*C266*C269*512)/1000000</f>
        <v>0.17408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ht="12.75">
      <c r="B268" s="3" t="s">
        <v>12</v>
      </c>
      <c r="C268" s="3">
        <f>HEX2DEC(CONCATENATE(O263,N263))</f>
        <v>4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ht="12.75">
      <c r="B269" s="3" t="s">
        <v>13</v>
      </c>
      <c r="C269" s="3">
        <f>HEX2DEC(P263)</f>
        <v>17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ht="12.75">
      <c r="B271" s="8" t="s">
        <v>1</v>
      </c>
      <c r="C271" s="8"/>
      <c r="D271" s="1" t="s">
        <v>2</v>
      </c>
      <c r="E271" s="8" t="s">
        <v>3</v>
      </c>
      <c r="F271" s="8"/>
      <c r="G271" s="8" t="s">
        <v>4</v>
      </c>
      <c r="H271" s="8"/>
      <c r="I271" s="2" t="s">
        <v>5</v>
      </c>
      <c r="J271" s="2" t="s">
        <v>6</v>
      </c>
      <c r="K271" s="8" t="s">
        <v>7</v>
      </c>
      <c r="L271" s="8"/>
      <c r="M271" s="8"/>
      <c r="N271" s="8" t="s">
        <v>8</v>
      </c>
      <c r="O271" s="8"/>
      <c r="P271" s="1" t="s">
        <v>9</v>
      </c>
      <c r="Q271" s="2" t="s">
        <v>5</v>
      </c>
    </row>
    <row r="272" spans="2:17" ht="12.75">
      <c r="B272" s="2" t="s">
        <v>24</v>
      </c>
      <c r="C272" s="2">
        <v>3</v>
      </c>
      <c r="D272" s="2" t="s">
        <v>25</v>
      </c>
      <c r="E272" s="2"/>
      <c r="F272" s="2"/>
      <c r="G272" s="2" t="s">
        <v>17</v>
      </c>
      <c r="H272" s="2" t="s">
        <v>17</v>
      </c>
      <c r="I272" s="2"/>
      <c r="J272" s="2">
        <v>8</v>
      </c>
      <c r="K272" s="2"/>
      <c r="L272" s="2"/>
      <c r="M272" s="2"/>
      <c r="N272" s="2" t="s">
        <v>24</v>
      </c>
      <c r="O272" s="2">
        <v>3</v>
      </c>
      <c r="P272" s="2">
        <v>11</v>
      </c>
      <c r="Q272" s="2"/>
    </row>
    <row r="273" spans="2:17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 ht="12.75">
      <c r="B274" s="2" t="s">
        <v>0</v>
      </c>
      <c r="C274" s="2">
        <f>HEX2DEC(CONCATENATE(C272,B272))</f>
        <v>830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ht="12.75">
      <c r="B275" s="2" t="s">
        <v>10</v>
      </c>
      <c r="C275" s="2">
        <f>HEX2DEC(D272)</f>
        <v>10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 ht="12.75">
      <c r="B276" s="2" t="s">
        <v>11</v>
      </c>
      <c r="C276" s="2">
        <f>HEX2DEC(CONCATENATE(H272,G272))</f>
        <v>65535</v>
      </c>
      <c r="D276" s="8" t="s">
        <v>16</v>
      </c>
      <c r="E276" s="8"/>
      <c r="F276" s="2">
        <f>(C274*C275*C278*512)/1000000</f>
        <v>72.2432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ht="12.75">
      <c r="B277" s="2" t="s">
        <v>12</v>
      </c>
      <c r="C277" s="2">
        <f>HEX2DEC(CONCATENATE(O272,N272))</f>
        <v>830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ht="12.75">
      <c r="B278" s="2" t="s">
        <v>13</v>
      </c>
      <c r="C278" s="2">
        <f>HEX2DEC(P272)</f>
        <v>17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ht="12.75">
      <c r="B280" s="9" t="s">
        <v>1</v>
      </c>
      <c r="C280" s="9"/>
      <c r="D280" s="4" t="s">
        <v>2</v>
      </c>
      <c r="E280" s="9" t="s">
        <v>3</v>
      </c>
      <c r="F280" s="9"/>
      <c r="G280" s="9" t="s">
        <v>4</v>
      </c>
      <c r="H280" s="9"/>
      <c r="I280" s="3" t="s">
        <v>5</v>
      </c>
      <c r="J280" s="3" t="s">
        <v>6</v>
      </c>
      <c r="K280" s="9" t="s">
        <v>7</v>
      </c>
      <c r="L280" s="9"/>
      <c r="M280" s="9"/>
      <c r="N280" s="9" t="s">
        <v>8</v>
      </c>
      <c r="O280" s="9"/>
      <c r="P280" s="4" t="s">
        <v>9</v>
      </c>
      <c r="Q280" s="3" t="s">
        <v>5</v>
      </c>
    </row>
    <row r="281" spans="2:17" ht="12.75">
      <c r="B281" s="3">
        <v>37</v>
      </c>
      <c r="C281" s="3">
        <v>3</v>
      </c>
      <c r="D281" s="3" t="s">
        <v>25</v>
      </c>
      <c r="E281" s="3"/>
      <c r="F281" s="3"/>
      <c r="G281" s="3"/>
      <c r="H281" s="3">
        <v>1</v>
      </c>
      <c r="I281" s="3"/>
      <c r="J281" s="3">
        <v>8</v>
      </c>
      <c r="K281" s="3"/>
      <c r="L281" s="3"/>
      <c r="M281" s="3"/>
      <c r="N281" s="3">
        <v>38</v>
      </c>
      <c r="O281" s="3">
        <v>3</v>
      </c>
      <c r="P281" s="3">
        <v>11</v>
      </c>
      <c r="Q281" s="3"/>
    </row>
    <row r="282" spans="2:17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ht="12.75">
      <c r="B283" s="3" t="s">
        <v>0</v>
      </c>
      <c r="C283" s="3">
        <f>HEX2DEC(CONCATENATE(C281,B281))</f>
        <v>823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ht="12.75">
      <c r="B284" s="3" t="s">
        <v>10</v>
      </c>
      <c r="C284" s="3">
        <f>HEX2DEC(D281)</f>
        <v>10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ht="12.75">
      <c r="B285" s="3" t="s">
        <v>11</v>
      </c>
      <c r="C285" s="3">
        <f>HEX2DEC(CONCATENATE(H281,G281))</f>
        <v>1</v>
      </c>
      <c r="D285" s="9" t="s">
        <v>16</v>
      </c>
      <c r="E285" s="9"/>
      <c r="F285" s="3">
        <f>(C283*C284*C287*512)/1000000</f>
        <v>71.63392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ht="12.75">
      <c r="B286" s="3" t="s">
        <v>12</v>
      </c>
      <c r="C286" s="3">
        <f>HEX2DEC(CONCATENATE(O281,N281))</f>
        <v>824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ht="12.75">
      <c r="B287" s="3" t="s">
        <v>13</v>
      </c>
      <c r="C287" s="3">
        <f>HEX2DEC(P281)</f>
        <v>17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ht="12.75">
      <c r="B289" s="8" t="s">
        <v>1</v>
      </c>
      <c r="C289" s="8"/>
      <c r="D289" s="1" t="s">
        <v>2</v>
      </c>
      <c r="E289" s="8" t="s">
        <v>3</v>
      </c>
      <c r="F289" s="8"/>
      <c r="G289" s="8" t="s">
        <v>4</v>
      </c>
      <c r="H289" s="8"/>
      <c r="I289" s="2" t="s">
        <v>5</v>
      </c>
      <c r="J289" s="2" t="s">
        <v>6</v>
      </c>
      <c r="K289" s="8" t="s">
        <v>7</v>
      </c>
      <c r="L289" s="8"/>
      <c r="M289" s="8"/>
      <c r="N289" s="8" t="s">
        <v>8</v>
      </c>
      <c r="O289" s="8"/>
      <c r="P289" s="1" t="s">
        <v>9</v>
      </c>
      <c r="Q289" s="2" t="s">
        <v>5</v>
      </c>
    </row>
    <row r="290" spans="2:17" ht="12.75">
      <c r="B290" s="2">
        <v>67</v>
      </c>
      <c r="C290" s="2">
        <v>2</v>
      </c>
      <c r="D290" s="2">
        <v>4</v>
      </c>
      <c r="E290" s="2"/>
      <c r="F290" s="2"/>
      <c r="G290" s="2">
        <v>80</v>
      </c>
      <c r="H290" s="2">
        <v>0</v>
      </c>
      <c r="I290" s="2"/>
      <c r="J290" s="2"/>
      <c r="K290" s="2"/>
      <c r="L290" s="2"/>
      <c r="M290" s="2"/>
      <c r="N290" s="2">
        <v>98</v>
      </c>
      <c r="O290" s="2">
        <v>2</v>
      </c>
      <c r="P290" s="2">
        <v>11</v>
      </c>
      <c r="Q290" s="2"/>
    </row>
    <row r="291" spans="2:17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 ht="12.75">
      <c r="B292" s="2" t="s">
        <v>0</v>
      </c>
      <c r="C292" s="2">
        <f>HEX2DEC(CONCATENATE(C290,B290))</f>
        <v>615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2:17" ht="12.75">
      <c r="B293" s="2" t="s">
        <v>10</v>
      </c>
      <c r="C293" s="2">
        <f>D290</f>
        <v>4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2.75">
      <c r="B294" s="2" t="s">
        <v>11</v>
      </c>
      <c r="C294" s="2">
        <f>HEX2DEC(CONCATENATE(H290,G290))</f>
        <v>128</v>
      </c>
      <c r="D294" s="8" t="s">
        <v>16</v>
      </c>
      <c r="E294" s="8"/>
      <c r="F294" s="2">
        <f>(C292*C293*C296*512)/1000000</f>
        <v>21.41184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2:17" ht="12.75">
      <c r="B295" s="2" t="s">
        <v>12</v>
      </c>
      <c r="C295" s="2">
        <f>HEX2DEC(CONCATENATE(O290,N290))</f>
        <v>664</v>
      </c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2:17" ht="12.75">
      <c r="B296" s="2" t="s">
        <v>13</v>
      </c>
      <c r="C296" s="2">
        <f>HEX2DEC(P290)</f>
        <v>17</v>
      </c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 ht="12.75">
      <c r="B298" s="9" t="s">
        <v>1</v>
      </c>
      <c r="C298" s="9"/>
      <c r="D298" s="4" t="s">
        <v>2</v>
      </c>
      <c r="E298" s="9" t="s">
        <v>3</v>
      </c>
      <c r="F298" s="9"/>
      <c r="G298" s="9" t="s">
        <v>4</v>
      </c>
      <c r="H298" s="9"/>
      <c r="I298" s="3" t="s">
        <v>5</v>
      </c>
      <c r="J298" s="3" t="s">
        <v>6</v>
      </c>
      <c r="K298" s="9" t="s">
        <v>7</v>
      </c>
      <c r="L298" s="9"/>
      <c r="M298" s="9"/>
      <c r="N298" s="9" t="s">
        <v>8</v>
      </c>
      <c r="O298" s="9"/>
      <c r="P298" s="4" t="s">
        <v>9</v>
      </c>
      <c r="Q298" s="3" t="s">
        <v>5</v>
      </c>
    </row>
    <row r="299" spans="2:17" ht="12.75">
      <c r="B299" s="3">
        <v>67</v>
      </c>
      <c r="C299" s="3">
        <v>2</v>
      </c>
      <c r="D299" s="3">
        <v>8</v>
      </c>
      <c r="E299" s="3"/>
      <c r="F299" s="3"/>
      <c r="G299" s="3">
        <v>80</v>
      </c>
      <c r="H299" s="3">
        <v>0</v>
      </c>
      <c r="I299" s="3"/>
      <c r="J299" s="3"/>
      <c r="K299" s="3"/>
      <c r="L299" s="3"/>
      <c r="M299" s="3"/>
      <c r="N299" s="3">
        <v>98</v>
      </c>
      <c r="O299" s="3">
        <v>2</v>
      </c>
      <c r="P299" s="3">
        <v>11</v>
      </c>
      <c r="Q299" s="3"/>
    </row>
    <row r="300" spans="2:17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ht="12.75">
      <c r="B301" s="3" t="s">
        <v>0</v>
      </c>
      <c r="C301" s="3">
        <f>HEX2DEC(CONCATENATE(C299,B299))</f>
        <v>615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ht="12.75">
      <c r="B302" s="3" t="s">
        <v>10</v>
      </c>
      <c r="C302" s="3">
        <f>D299</f>
        <v>8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ht="12.75">
      <c r="B303" s="3" t="s">
        <v>11</v>
      </c>
      <c r="C303" s="3">
        <f>HEX2DEC(CONCATENATE(H299,G299))</f>
        <v>128</v>
      </c>
      <c r="D303" s="9" t="s">
        <v>16</v>
      </c>
      <c r="E303" s="9"/>
      <c r="F303" s="3">
        <f>(C301*C302*C305*512)/1000000</f>
        <v>42.82368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ht="12.75">
      <c r="B304" s="3" t="s">
        <v>12</v>
      </c>
      <c r="C304" s="3">
        <f>HEX2DEC(CONCATENATE(O299,N299))</f>
        <v>664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ht="12.75">
      <c r="B305" s="3" t="s">
        <v>13</v>
      </c>
      <c r="C305" s="3">
        <f>HEX2DEC(P299)</f>
        <v>17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ht="12.75">
      <c r="B307" s="8" t="s">
        <v>1</v>
      </c>
      <c r="C307" s="8"/>
      <c r="D307" s="1" t="s">
        <v>2</v>
      </c>
      <c r="E307" s="8" t="s">
        <v>3</v>
      </c>
      <c r="F307" s="8"/>
      <c r="G307" s="8" t="s">
        <v>4</v>
      </c>
      <c r="H307" s="8"/>
      <c r="I307" s="2" t="s">
        <v>5</v>
      </c>
      <c r="J307" s="2" t="s">
        <v>6</v>
      </c>
      <c r="K307" s="8" t="s">
        <v>7</v>
      </c>
      <c r="L307" s="8"/>
      <c r="M307" s="8"/>
      <c r="N307" s="8" t="s">
        <v>8</v>
      </c>
      <c r="O307" s="8"/>
      <c r="P307" s="1" t="s">
        <v>9</v>
      </c>
      <c r="Q307" s="2" t="s">
        <v>5</v>
      </c>
    </row>
    <row r="308" spans="2:17" ht="12.75">
      <c r="B308" s="2">
        <v>95</v>
      </c>
      <c r="C308" s="2">
        <v>3</v>
      </c>
      <c r="D308" s="2" t="s">
        <v>20</v>
      </c>
      <c r="E308" s="2"/>
      <c r="F308" s="2"/>
      <c r="G308" s="2" t="s">
        <v>17</v>
      </c>
      <c r="H308" s="2" t="s">
        <v>17</v>
      </c>
      <c r="I308" s="2"/>
      <c r="J308" s="2">
        <v>8</v>
      </c>
      <c r="K308" s="2"/>
      <c r="L308" s="2"/>
      <c r="M308" s="2"/>
      <c r="N308" s="2">
        <v>96</v>
      </c>
      <c r="O308" s="2">
        <v>3</v>
      </c>
      <c r="P308" s="2">
        <v>11</v>
      </c>
      <c r="Q308" s="2"/>
    </row>
    <row r="309" spans="2:17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2:17" ht="12.75">
      <c r="B310" s="2" t="s">
        <v>0</v>
      </c>
      <c r="C310" s="2">
        <f>HEX2DEC(CONCATENATE(C308,B308))</f>
        <v>917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2:17" ht="12.75">
      <c r="B311" s="2" t="s">
        <v>10</v>
      </c>
      <c r="C311" s="2">
        <f>HEX2DEC(D308)</f>
        <v>15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2:17" ht="12.75">
      <c r="B312" s="2" t="s">
        <v>11</v>
      </c>
      <c r="C312" s="2">
        <f>HEX2DEC(CONCATENATE(H308,G308))</f>
        <v>65535</v>
      </c>
      <c r="D312" s="8" t="s">
        <v>16</v>
      </c>
      <c r="E312" s="8"/>
      <c r="F312" s="2">
        <f>(C310*C311*C314*512)/1000000</f>
        <v>119.72352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2:17" ht="12.75">
      <c r="B313" s="2" t="s">
        <v>12</v>
      </c>
      <c r="C313" s="2">
        <f>HEX2DEC(CONCATENATE(O308,N308))</f>
        <v>918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2:17" ht="12.75">
      <c r="B314" s="2" t="s">
        <v>13</v>
      </c>
      <c r="C314" s="2">
        <f>HEX2DEC(P308)</f>
        <v>17</v>
      </c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2:17" ht="12.75">
      <c r="B316" s="9" t="s">
        <v>1</v>
      </c>
      <c r="C316" s="9"/>
      <c r="D316" s="4" t="s">
        <v>2</v>
      </c>
      <c r="E316" s="9" t="s">
        <v>3</v>
      </c>
      <c r="F316" s="9"/>
      <c r="G316" s="9" t="s">
        <v>4</v>
      </c>
      <c r="H316" s="9"/>
      <c r="I316" s="3" t="s">
        <v>5</v>
      </c>
      <c r="J316" s="3" t="s">
        <v>6</v>
      </c>
      <c r="K316" s="9" t="s">
        <v>7</v>
      </c>
      <c r="L316" s="9"/>
      <c r="M316" s="9"/>
      <c r="N316" s="9" t="s">
        <v>8</v>
      </c>
      <c r="O316" s="9"/>
      <c r="P316" s="4" t="s">
        <v>9</v>
      </c>
      <c r="Q316" s="3" t="s">
        <v>5</v>
      </c>
    </row>
    <row r="317" spans="2:17" ht="12.75">
      <c r="B317" s="3" t="s">
        <v>17</v>
      </c>
      <c r="C317" s="3">
        <v>3</v>
      </c>
      <c r="D317" s="3" t="s">
        <v>20</v>
      </c>
      <c r="E317" s="3"/>
      <c r="F317" s="3"/>
      <c r="G317" s="3" t="s">
        <v>17</v>
      </c>
      <c r="H317" s="3" t="s">
        <v>17</v>
      </c>
      <c r="I317" s="3"/>
      <c r="J317" s="3">
        <v>8</v>
      </c>
      <c r="K317" s="3"/>
      <c r="L317" s="3"/>
      <c r="M317" s="3"/>
      <c r="N317" s="3">
        <v>0</v>
      </c>
      <c r="O317" s="3">
        <v>4</v>
      </c>
      <c r="P317" s="3">
        <v>11</v>
      </c>
      <c r="Q317" s="3"/>
    </row>
    <row r="318" spans="2:17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ht="12.75">
      <c r="B319" s="3" t="s">
        <v>0</v>
      </c>
      <c r="C319" s="3">
        <f>HEX2DEC(CONCATENATE(C317,B317))</f>
        <v>1023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ht="12.75">
      <c r="B320" s="3" t="s">
        <v>10</v>
      </c>
      <c r="C320" s="3">
        <f>HEX2DEC(D317)</f>
        <v>15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ht="12.75">
      <c r="B321" s="3" t="s">
        <v>11</v>
      </c>
      <c r="C321" s="3">
        <f>HEX2DEC(CONCATENATE(H317,G317))</f>
        <v>65535</v>
      </c>
      <c r="D321" s="9" t="s">
        <v>16</v>
      </c>
      <c r="E321" s="9"/>
      <c r="F321" s="3">
        <f>(C319*C320*C323*512)/1000000</f>
        <v>133.56288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ht="12.75">
      <c r="B322" s="3" t="s">
        <v>12</v>
      </c>
      <c r="C322" s="3">
        <f>HEX2DEC(CONCATENATE(O317,N317))</f>
        <v>64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ht="12.75">
      <c r="B323" s="3" t="s">
        <v>13</v>
      </c>
      <c r="C323" s="3">
        <f>HEX2DEC(P317)</f>
        <v>17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ht="12.75">
      <c r="B325" s="8" t="s">
        <v>1</v>
      </c>
      <c r="C325" s="8"/>
      <c r="D325" s="1" t="s">
        <v>2</v>
      </c>
      <c r="E325" s="8" t="s">
        <v>3</v>
      </c>
      <c r="F325" s="8"/>
      <c r="G325" s="8" t="s">
        <v>4</v>
      </c>
      <c r="H325" s="8"/>
      <c r="I325" s="2" t="s">
        <v>5</v>
      </c>
      <c r="J325" s="2" t="s">
        <v>6</v>
      </c>
      <c r="K325" s="8" t="s">
        <v>7</v>
      </c>
      <c r="L325" s="8"/>
      <c r="M325" s="8"/>
      <c r="N325" s="8" t="s">
        <v>8</v>
      </c>
      <c r="O325" s="8"/>
      <c r="P325" s="1" t="s">
        <v>9</v>
      </c>
      <c r="Q325" s="2" t="s">
        <v>5</v>
      </c>
    </row>
    <row r="326" spans="2:17" ht="12.75">
      <c r="B326" s="2">
        <v>37</v>
      </c>
      <c r="C326" s="2">
        <v>3</v>
      </c>
      <c r="D326" s="2" t="s">
        <v>25</v>
      </c>
      <c r="E326" s="2"/>
      <c r="F326" s="2"/>
      <c r="G326" s="2"/>
      <c r="H326" s="2">
        <v>2</v>
      </c>
      <c r="I326" s="2"/>
      <c r="J326" s="2">
        <v>8</v>
      </c>
      <c r="K326" s="2"/>
      <c r="L326" s="2"/>
      <c r="M326" s="2"/>
      <c r="N326" s="2">
        <v>37</v>
      </c>
      <c r="O326" s="2">
        <v>3</v>
      </c>
      <c r="P326" s="2">
        <v>11</v>
      </c>
      <c r="Q326" s="2"/>
    </row>
    <row r="327" spans="2:17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2:17" ht="12.75">
      <c r="B328" s="2" t="s">
        <v>0</v>
      </c>
      <c r="C328" s="2">
        <f>HEX2DEC(CONCATENATE(C326,B326))</f>
        <v>823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2.75">
      <c r="B329" s="2" t="s">
        <v>10</v>
      </c>
      <c r="C329" s="2">
        <f>HEX2DEC(D326)</f>
        <v>10</v>
      </c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2:17" ht="12.75">
      <c r="B330" s="2" t="s">
        <v>11</v>
      </c>
      <c r="C330" s="2">
        <f>HEX2DEC(CONCATENATE(H326,G326))</f>
        <v>2</v>
      </c>
      <c r="D330" s="8" t="s">
        <v>16</v>
      </c>
      <c r="E330" s="8"/>
      <c r="F330" s="2">
        <f>(C328*C329*C332*512)/1000000</f>
        <v>71.63392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2:17" ht="12.75">
      <c r="B331" s="2" t="s">
        <v>12</v>
      </c>
      <c r="C331" s="2">
        <f>HEX2DEC(CONCATENATE(O326,N326))</f>
        <v>823</v>
      </c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2:17" ht="12.75">
      <c r="B332" s="2" t="s">
        <v>13</v>
      </c>
      <c r="C332" s="2">
        <f>HEX2DEC(P326)</f>
        <v>17</v>
      </c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2:17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2:17" ht="12.75">
      <c r="B334" s="9" t="s">
        <v>1</v>
      </c>
      <c r="C334" s="9"/>
      <c r="D334" s="4" t="s">
        <v>2</v>
      </c>
      <c r="E334" s="9" t="s">
        <v>3</v>
      </c>
      <c r="F334" s="9"/>
      <c r="G334" s="9" t="s">
        <v>4</v>
      </c>
      <c r="H334" s="9"/>
      <c r="I334" s="3" t="s">
        <v>5</v>
      </c>
      <c r="J334" s="3" t="s">
        <v>6</v>
      </c>
      <c r="K334" s="9" t="s">
        <v>7</v>
      </c>
      <c r="L334" s="9"/>
      <c r="M334" s="9"/>
      <c r="N334" s="9" t="s">
        <v>8</v>
      </c>
      <c r="O334" s="9"/>
      <c r="P334" s="4" t="s">
        <v>9</v>
      </c>
      <c r="Q334" s="3" t="s">
        <v>5</v>
      </c>
    </row>
    <row r="335" spans="2:17" ht="12.75">
      <c r="B335" s="3">
        <v>34</v>
      </c>
      <c r="C335" s="3">
        <v>3</v>
      </c>
      <c r="D335" s="3">
        <v>6</v>
      </c>
      <c r="E335" s="3"/>
      <c r="F335" s="3"/>
      <c r="G335" s="3" t="s">
        <v>17</v>
      </c>
      <c r="H335" s="3" t="s">
        <v>17</v>
      </c>
      <c r="I335" s="3"/>
      <c r="J335" s="3"/>
      <c r="K335" s="3"/>
      <c r="L335" s="3"/>
      <c r="M335" s="3"/>
      <c r="N335" s="3">
        <v>34</v>
      </c>
      <c r="O335" s="3">
        <v>3</v>
      </c>
      <c r="P335" s="3">
        <v>11</v>
      </c>
      <c r="Q335" s="3"/>
    </row>
    <row r="336" spans="2:17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ht="12.75">
      <c r="B337" s="3" t="s">
        <v>0</v>
      </c>
      <c r="C337" s="3">
        <f>HEX2DEC(CONCATENATE(C335,B335))</f>
        <v>820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ht="12.75">
      <c r="B338" s="3" t="s">
        <v>10</v>
      </c>
      <c r="C338" s="3">
        <f>D335</f>
        <v>6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ht="12.75">
      <c r="B339" s="3" t="s">
        <v>11</v>
      </c>
      <c r="C339" s="3">
        <f>HEX2DEC(CONCATENATE(H335,G335))</f>
        <v>65535</v>
      </c>
      <c r="D339" s="9" t="s">
        <v>16</v>
      </c>
      <c r="E339" s="9"/>
      <c r="F339" s="3">
        <f>(C337*C338*C341*512)/1000000</f>
        <v>42.82368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ht="12.75">
      <c r="B340" s="3" t="s">
        <v>12</v>
      </c>
      <c r="C340" s="3">
        <f>HEX2DEC(CONCATENATE(O335,N335))</f>
        <v>820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ht="12.75">
      <c r="B341" s="3" t="s">
        <v>13</v>
      </c>
      <c r="C341" s="3">
        <f>HEX2DEC(P335)</f>
        <v>17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ht="12.75">
      <c r="B343" s="8" t="s">
        <v>1</v>
      </c>
      <c r="C343" s="8"/>
      <c r="D343" s="1" t="s">
        <v>2</v>
      </c>
      <c r="E343" s="8" t="s">
        <v>3</v>
      </c>
      <c r="F343" s="8"/>
      <c r="G343" s="8" t="s">
        <v>4</v>
      </c>
      <c r="H343" s="8"/>
      <c r="I343" s="2" t="s">
        <v>5</v>
      </c>
      <c r="J343" s="2" t="s">
        <v>6</v>
      </c>
      <c r="K343" s="8" t="s">
        <v>7</v>
      </c>
      <c r="L343" s="8"/>
      <c r="M343" s="8"/>
      <c r="N343" s="8" t="s">
        <v>8</v>
      </c>
      <c r="O343" s="8"/>
      <c r="P343" s="1" t="s">
        <v>9</v>
      </c>
      <c r="Q343" s="2" t="s">
        <v>5</v>
      </c>
    </row>
    <row r="344" spans="2:17" ht="12.75">
      <c r="B344" s="2"/>
      <c r="C344" s="2">
        <v>4</v>
      </c>
      <c r="D344" s="2">
        <v>8</v>
      </c>
      <c r="E344" s="2"/>
      <c r="F344" s="2"/>
      <c r="G344" s="2" t="s">
        <v>17</v>
      </c>
      <c r="H344" s="2" t="s">
        <v>17</v>
      </c>
      <c r="I344" s="2"/>
      <c r="J344" s="2"/>
      <c r="K344" s="2"/>
      <c r="L344" s="2"/>
      <c r="M344" s="2"/>
      <c r="N344" s="2"/>
      <c r="O344" s="2">
        <v>4</v>
      </c>
      <c r="P344" s="2">
        <v>11</v>
      </c>
      <c r="Q344" s="2"/>
    </row>
    <row r="345" spans="2:17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2:17" ht="12.75">
      <c r="B346" s="2" t="s">
        <v>0</v>
      </c>
      <c r="C346" s="2">
        <f>HEX2DEC(CONCATENATE(C344,B344))</f>
        <v>4</v>
      </c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2:17" ht="12.75">
      <c r="B347" s="2" t="s">
        <v>10</v>
      </c>
      <c r="C347" s="2">
        <f>D344</f>
        <v>8</v>
      </c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2:17" ht="12.75">
      <c r="B348" s="2" t="s">
        <v>11</v>
      </c>
      <c r="C348" s="2">
        <f>HEX2DEC(CONCATENATE(H344,G344))</f>
        <v>65535</v>
      </c>
      <c r="D348" s="8" t="s">
        <v>16</v>
      </c>
      <c r="E348" s="8"/>
      <c r="F348" s="2">
        <f>(C346*C347*C350*512)/1000000</f>
        <v>0.278528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2:17" ht="12.75">
      <c r="B349" s="2" t="s">
        <v>12</v>
      </c>
      <c r="C349" s="2">
        <f>HEX2DEC(CONCATENATE(O344,N344))</f>
        <v>4</v>
      </c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2:17" ht="12.75">
      <c r="B350" s="2" t="s">
        <v>13</v>
      </c>
      <c r="C350" s="2">
        <f>HEX2DEC(P344)</f>
        <v>17</v>
      </c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2:17" ht="12.75">
      <c r="B352" s="9" t="s">
        <v>1</v>
      </c>
      <c r="C352" s="9"/>
      <c r="D352" s="4" t="s">
        <v>2</v>
      </c>
      <c r="E352" s="9" t="s">
        <v>3</v>
      </c>
      <c r="F352" s="9"/>
      <c r="G352" s="9" t="s">
        <v>4</v>
      </c>
      <c r="H352" s="9"/>
      <c r="I352" s="3" t="s">
        <v>5</v>
      </c>
      <c r="J352" s="3" t="s">
        <v>6</v>
      </c>
      <c r="K352" s="9" t="s">
        <v>7</v>
      </c>
      <c r="L352" s="9"/>
      <c r="M352" s="9"/>
      <c r="N352" s="9" t="s">
        <v>8</v>
      </c>
      <c r="O352" s="9"/>
      <c r="P352" s="4" t="s">
        <v>9</v>
      </c>
      <c r="Q352" s="3" t="s">
        <v>5</v>
      </c>
    </row>
    <row r="353" spans="2:17" ht="12.75">
      <c r="B353" s="3"/>
      <c r="C353" s="3" t="s">
        <v>26</v>
      </c>
      <c r="D353" s="3">
        <v>3</v>
      </c>
      <c r="E353" s="3"/>
      <c r="F353" s="3"/>
      <c r="G353" s="3" t="s">
        <v>17</v>
      </c>
      <c r="H353" s="3" t="s">
        <v>17</v>
      </c>
      <c r="I353" s="3"/>
      <c r="J353" s="3">
        <v>8</v>
      </c>
      <c r="K353" s="3"/>
      <c r="L353" s="3"/>
      <c r="M353" s="3"/>
      <c r="N353" s="3" t="s">
        <v>26</v>
      </c>
      <c r="O353" s="3">
        <v>3</v>
      </c>
      <c r="P353" s="3">
        <v>11</v>
      </c>
      <c r="Q353" s="3"/>
    </row>
    <row r="354" spans="2:17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ht="12.75">
      <c r="B355" s="3" t="s">
        <v>0</v>
      </c>
      <c r="C355" s="3">
        <f>HEX2DEC(CONCATENATE(C353,B353))</f>
        <v>157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ht="12.75">
      <c r="B356" s="3" t="s">
        <v>10</v>
      </c>
      <c r="C356" s="3">
        <f>D353</f>
        <v>3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ht="12.75">
      <c r="B357" s="3" t="s">
        <v>11</v>
      </c>
      <c r="C357" s="3">
        <f>HEX2DEC(CONCATENATE(H353,G353))</f>
        <v>65535</v>
      </c>
      <c r="D357" s="9" t="s">
        <v>16</v>
      </c>
      <c r="E357" s="9"/>
      <c r="F357" s="3">
        <f>(C355*C356*C359*512)/1000000</f>
        <v>4.099584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ht="12.75">
      <c r="B358" s="3" t="s">
        <v>12</v>
      </c>
      <c r="C358" s="3">
        <f>HEX2DEC(CONCATENATE(O353,N353))</f>
        <v>925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ht="12.75">
      <c r="B359" s="3" t="s">
        <v>13</v>
      </c>
      <c r="C359" s="3">
        <f>HEX2DEC(P353)</f>
        <v>17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ht="12.75">
      <c r="B361" s="8" t="s">
        <v>1</v>
      </c>
      <c r="C361" s="8"/>
      <c r="D361" s="1" t="s">
        <v>2</v>
      </c>
      <c r="E361" s="8" t="s">
        <v>3</v>
      </c>
      <c r="F361" s="8"/>
      <c r="G361" s="8" t="s">
        <v>4</v>
      </c>
      <c r="H361" s="8"/>
      <c r="I361" s="2" t="s">
        <v>5</v>
      </c>
      <c r="J361" s="2" t="s">
        <v>6</v>
      </c>
      <c r="K361" s="8" t="s">
        <v>7</v>
      </c>
      <c r="L361" s="8"/>
      <c r="M361" s="8"/>
      <c r="N361" s="8" t="s">
        <v>8</v>
      </c>
      <c r="O361" s="8"/>
      <c r="P361" s="1" t="s">
        <v>9</v>
      </c>
      <c r="Q361" s="2" t="s">
        <v>5</v>
      </c>
    </row>
    <row r="362" spans="2:17" ht="12.75">
      <c r="B362" s="2" t="s">
        <v>27</v>
      </c>
      <c r="C362" s="2">
        <v>2</v>
      </c>
      <c r="D362" s="2">
        <v>7</v>
      </c>
      <c r="E362" s="2"/>
      <c r="F362" s="2"/>
      <c r="G362" s="2">
        <v>0</v>
      </c>
      <c r="H362" s="2">
        <v>1</v>
      </c>
      <c r="I362" s="2"/>
      <c r="J362" s="2"/>
      <c r="K362" s="2"/>
      <c r="L362" s="2"/>
      <c r="M362" s="2"/>
      <c r="N362" s="2" t="s">
        <v>28</v>
      </c>
      <c r="O362" s="2">
        <v>2</v>
      </c>
      <c r="P362" s="2">
        <v>11</v>
      </c>
      <c r="Q362" s="2"/>
    </row>
    <row r="363" spans="2:17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2:17" ht="12.75">
      <c r="B364" s="2" t="s">
        <v>0</v>
      </c>
      <c r="C364" s="2">
        <f>HEX2DEC(CONCATENATE(C362,B362))</f>
        <v>699</v>
      </c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2.75">
      <c r="B365" s="2" t="s">
        <v>10</v>
      </c>
      <c r="C365" s="2">
        <f>D362</f>
        <v>7</v>
      </c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2:17" ht="12.75">
      <c r="B366" s="2" t="s">
        <v>11</v>
      </c>
      <c r="C366" s="2">
        <f>HEX2DEC(CONCATENATE(H362,G362))</f>
        <v>16</v>
      </c>
      <c r="D366" s="8" t="s">
        <v>16</v>
      </c>
      <c r="E366" s="8"/>
      <c r="F366" s="2">
        <f>(C364*C365*C368*512)/1000000</f>
        <v>42.588672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2:17" ht="12.75">
      <c r="B367" s="2" t="s">
        <v>12</v>
      </c>
      <c r="C367" s="2">
        <f>HEX2DEC(CONCATENATE(O362,N362))</f>
        <v>700</v>
      </c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2:17" ht="12.75">
      <c r="B368" s="2" t="s">
        <v>13</v>
      </c>
      <c r="C368" s="2">
        <f>HEX2DEC(P362)</f>
        <v>17</v>
      </c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2:17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2:17" ht="12.75">
      <c r="B370" s="7"/>
      <c r="C370" s="7"/>
      <c r="D370" s="5"/>
      <c r="E370" s="7"/>
      <c r="F370" s="7"/>
      <c r="G370" s="7"/>
      <c r="H370" s="7"/>
      <c r="I370" s="6"/>
      <c r="J370" s="6"/>
      <c r="K370" s="7"/>
      <c r="L370" s="7"/>
      <c r="M370" s="7"/>
      <c r="N370" s="7"/>
      <c r="O370" s="7"/>
      <c r="P370" s="5"/>
      <c r="Q370" s="6"/>
    </row>
    <row r="371" spans="2:17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 ht="12.75">
      <c r="B375" s="6"/>
      <c r="C375" s="6"/>
      <c r="D375" s="7"/>
      <c r="E375" s="7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 ht="12.75">
      <c r="B379" s="7"/>
      <c r="C379" s="7"/>
      <c r="D379" s="5"/>
      <c r="E379" s="7"/>
      <c r="F379" s="7"/>
      <c r="G379" s="7"/>
      <c r="H379" s="7"/>
      <c r="I379" s="6"/>
      <c r="J379" s="6"/>
      <c r="K379" s="7"/>
      <c r="L379" s="7"/>
      <c r="M379" s="7"/>
      <c r="N379" s="7"/>
      <c r="O379" s="7"/>
      <c r="P379" s="5"/>
      <c r="Q379" s="6"/>
    </row>
    <row r="380" spans="2:17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 ht="12.75">
      <c r="B384" s="6"/>
      <c r="C384" s="6"/>
      <c r="D384" s="7"/>
      <c r="E384" s="7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 ht="12.75">
      <c r="B388" s="7"/>
      <c r="C388" s="7"/>
      <c r="D388" s="5"/>
      <c r="E388" s="7"/>
      <c r="F388" s="7"/>
      <c r="G388" s="7"/>
      <c r="H388" s="7"/>
      <c r="I388" s="6"/>
      <c r="J388" s="6"/>
      <c r="K388" s="7"/>
      <c r="L388" s="7"/>
      <c r="M388" s="7"/>
      <c r="N388" s="7"/>
      <c r="O388" s="7"/>
      <c r="P388" s="5"/>
      <c r="Q388" s="6"/>
    </row>
    <row r="389" spans="2:17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 ht="12.75">
      <c r="B393" s="6"/>
      <c r="C393" s="6"/>
      <c r="D393" s="7"/>
      <c r="E393" s="7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 ht="12.75">
      <c r="B397" s="7"/>
      <c r="C397" s="7"/>
      <c r="D397" s="5"/>
      <c r="E397" s="7"/>
      <c r="F397" s="7"/>
      <c r="G397" s="7"/>
      <c r="H397" s="7"/>
      <c r="I397" s="6"/>
      <c r="J397" s="6"/>
      <c r="K397" s="7"/>
      <c r="L397" s="7"/>
      <c r="M397" s="7"/>
      <c r="N397" s="7"/>
      <c r="O397" s="7"/>
      <c r="P397" s="5"/>
      <c r="Q397" s="6"/>
    </row>
    <row r="398" spans="2:17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 ht="12.75">
      <c r="B402" s="6"/>
      <c r="C402" s="6"/>
      <c r="D402" s="7"/>
      <c r="E402" s="7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 ht="12.75">
      <c r="B406" s="7"/>
      <c r="C406" s="7"/>
      <c r="D406" s="5"/>
      <c r="E406" s="7"/>
      <c r="F406" s="7"/>
      <c r="G406" s="7"/>
      <c r="H406" s="7"/>
      <c r="I406" s="6"/>
      <c r="J406" s="6"/>
      <c r="K406" s="7"/>
      <c r="L406" s="7"/>
      <c r="M406" s="7"/>
      <c r="N406" s="7"/>
      <c r="O406" s="7"/>
      <c r="P406" s="5"/>
      <c r="Q406" s="6"/>
    </row>
    <row r="407" spans="2:17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 ht="12.75">
      <c r="B411" s="6"/>
      <c r="C411" s="6"/>
      <c r="D411" s="7"/>
      <c r="E411" s="7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 ht="12.75">
      <c r="B415" s="7"/>
      <c r="C415" s="7"/>
      <c r="D415" s="5"/>
      <c r="E415" s="7"/>
      <c r="F415" s="7"/>
      <c r="G415" s="7"/>
      <c r="H415" s="7"/>
      <c r="I415" s="6"/>
      <c r="J415" s="6"/>
      <c r="K415" s="7"/>
      <c r="L415" s="7"/>
      <c r="M415" s="7"/>
      <c r="N415" s="7"/>
      <c r="O415" s="7"/>
      <c r="P415" s="5"/>
      <c r="Q415" s="6"/>
    </row>
    <row r="416" spans="2:17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ht="12.75">
      <c r="B420" s="6"/>
      <c r="C420" s="6"/>
      <c r="D420" s="7"/>
      <c r="E420" s="7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ht="12.75">
      <c r="B424" s="7"/>
      <c r="C424" s="7"/>
      <c r="D424" s="5"/>
      <c r="E424" s="7"/>
      <c r="F424" s="7"/>
      <c r="G424" s="7"/>
      <c r="H424" s="7"/>
      <c r="I424" s="6"/>
      <c r="J424" s="6"/>
      <c r="K424" s="7"/>
      <c r="L424" s="7"/>
      <c r="M424" s="7"/>
      <c r="N424" s="7"/>
      <c r="O424" s="7"/>
      <c r="P424" s="5"/>
      <c r="Q424" s="6"/>
    </row>
    <row r="425" spans="2:17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ht="12.75">
      <c r="B429" s="6"/>
      <c r="C429" s="6"/>
      <c r="D429" s="7"/>
      <c r="E429" s="7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ht="12.75">
      <c r="B433" s="7"/>
      <c r="C433" s="7"/>
      <c r="D433" s="5"/>
      <c r="E433" s="7"/>
      <c r="F433" s="7"/>
      <c r="G433" s="7"/>
      <c r="H433" s="7"/>
      <c r="I433" s="6"/>
      <c r="J433" s="6"/>
      <c r="K433" s="7"/>
      <c r="L433" s="7"/>
      <c r="M433" s="7"/>
      <c r="N433" s="7"/>
      <c r="O433" s="7"/>
      <c r="P433" s="5"/>
      <c r="Q433" s="6"/>
    </row>
    <row r="434" spans="2:17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 ht="12.75">
      <c r="B438" s="6"/>
      <c r="C438" s="6"/>
      <c r="D438" s="7"/>
      <c r="E438" s="7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 ht="12.75">
      <c r="B442" s="7"/>
      <c r="C442" s="7"/>
      <c r="D442" s="5"/>
      <c r="E442" s="7"/>
      <c r="F442" s="7"/>
      <c r="G442" s="7"/>
      <c r="H442" s="7"/>
      <c r="I442" s="6"/>
      <c r="J442" s="6"/>
      <c r="K442" s="7"/>
      <c r="L442" s="7"/>
      <c r="M442" s="7"/>
      <c r="N442" s="7"/>
      <c r="O442" s="7"/>
      <c r="P442" s="5"/>
      <c r="Q442" s="6"/>
    </row>
    <row r="443" spans="2:17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 ht="12.75">
      <c r="B447" s="6"/>
      <c r="C447" s="6"/>
      <c r="D447" s="7"/>
      <c r="E447" s="7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 ht="12.75">
      <c r="B451" s="7"/>
      <c r="C451" s="7"/>
      <c r="D451" s="5"/>
      <c r="E451" s="7"/>
      <c r="F451" s="7"/>
      <c r="G451" s="7"/>
      <c r="H451" s="7"/>
      <c r="I451" s="6"/>
      <c r="J451" s="6"/>
      <c r="K451" s="7"/>
      <c r="L451" s="7"/>
      <c r="M451" s="7"/>
      <c r="N451" s="7"/>
      <c r="O451" s="7"/>
      <c r="P451" s="5"/>
      <c r="Q451" s="6"/>
    </row>
    <row r="452" spans="2:17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 ht="12.75">
      <c r="B456" s="6"/>
      <c r="C456" s="6"/>
      <c r="D456" s="7"/>
      <c r="E456" s="7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 ht="12.75">
      <c r="B460" s="7"/>
      <c r="C460" s="7"/>
      <c r="D460" s="5"/>
      <c r="E460" s="7"/>
      <c r="F460" s="7"/>
      <c r="G460" s="7"/>
      <c r="H460" s="7"/>
      <c r="I460" s="6"/>
      <c r="J460" s="6"/>
      <c r="K460" s="7"/>
      <c r="L460" s="7"/>
      <c r="M460" s="7"/>
      <c r="N460" s="7"/>
      <c r="O460" s="7"/>
      <c r="P460" s="5"/>
      <c r="Q460" s="6"/>
    </row>
    <row r="461" spans="2:17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 ht="12.75">
      <c r="B465" s="6"/>
      <c r="C465" s="6"/>
      <c r="D465" s="7"/>
      <c r="E465" s="7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 ht="12.75">
      <c r="B469" s="7"/>
      <c r="C469" s="7"/>
      <c r="D469" s="5"/>
      <c r="E469" s="7"/>
      <c r="F469" s="7"/>
      <c r="G469" s="7"/>
      <c r="H469" s="7"/>
      <c r="I469" s="6"/>
      <c r="J469" s="6"/>
      <c r="K469" s="7"/>
      <c r="L469" s="7"/>
      <c r="M469" s="7"/>
      <c r="N469" s="7"/>
      <c r="O469" s="7"/>
      <c r="P469" s="5"/>
      <c r="Q469" s="6"/>
    </row>
    <row r="470" spans="2:17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 ht="12.75">
      <c r="B474" s="6"/>
      <c r="C474" s="6"/>
      <c r="D474" s="7"/>
      <c r="E474" s="7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 ht="12.75">
      <c r="B478" s="7"/>
      <c r="C478" s="7"/>
      <c r="D478" s="5"/>
      <c r="E478" s="7"/>
      <c r="F478" s="7"/>
      <c r="G478" s="7"/>
      <c r="H478" s="7"/>
      <c r="I478" s="6"/>
      <c r="J478" s="6"/>
      <c r="K478" s="7"/>
      <c r="L478" s="7"/>
      <c r="M478" s="7"/>
      <c r="N478" s="7"/>
      <c r="O478" s="7"/>
      <c r="P478" s="5"/>
      <c r="Q478" s="6"/>
    </row>
    <row r="479" spans="2:17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 ht="12.75">
      <c r="B483" s="6"/>
      <c r="C483" s="6"/>
      <c r="D483" s="7"/>
      <c r="E483" s="7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 ht="12.75">
      <c r="B487" s="7"/>
      <c r="C487" s="7"/>
      <c r="D487" s="5"/>
      <c r="E487" s="7"/>
      <c r="F487" s="7"/>
      <c r="G487" s="7"/>
      <c r="H487" s="7"/>
      <c r="I487" s="6"/>
      <c r="J487" s="6"/>
      <c r="K487" s="7"/>
      <c r="L487" s="7"/>
      <c r="M487" s="7"/>
      <c r="N487" s="7"/>
      <c r="O487" s="7"/>
      <c r="P487" s="5"/>
      <c r="Q487" s="6"/>
    </row>
    <row r="488" spans="2:17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 ht="12.75">
      <c r="B492" s="6"/>
      <c r="C492" s="6"/>
      <c r="D492" s="7"/>
      <c r="E492" s="7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 ht="12.75">
      <c r="B496" s="7"/>
      <c r="C496" s="7"/>
      <c r="D496" s="5"/>
      <c r="E496" s="7"/>
      <c r="F496" s="7"/>
      <c r="G496" s="7"/>
      <c r="H496" s="7"/>
      <c r="I496" s="6"/>
      <c r="J496" s="6"/>
      <c r="K496" s="7"/>
      <c r="L496" s="7"/>
      <c r="M496" s="7"/>
      <c r="N496" s="7"/>
      <c r="O496" s="7"/>
      <c r="P496" s="5"/>
      <c r="Q496" s="6"/>
    </row>
    <row r="497" spans="2:17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 ht="12.75">
      <c r="B501" s="6"/>
      <c r="C501" s="6"/>
      <c r="D501" s="7"/>
      <c r="E501" s="7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 ht="12.75">
      <c r="B505" s="7"/>
      <c r="C505" s="7"/>
      <c r="D505" s="5"/>
      <c r="E505" s="7"/>
      <c r="F505" s="7"/>
      <c r="G505" s="7"/>
      <c r="H505" s="7"/>
      <c r="I505" s="6"/>
      <c r="J505" s="6"/>
      <c r="K505" s="7"/>
      <c r="L505" s="7"/>
      <c r="M505" s="7"/>
      <c r="N505" s="7"/>
      <c r="O505" s="7"/>
      <c r="P505" s="5"/>
      <c r="Q505" s="6"/>
    </row>
    <row r="506" spans="2:17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 ht="12.75">
      <c r="B510" s="6"/>
      <c r="C510" s="6"/>
      <c r="D510" s="7"/>
      <c r="E510" s="7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 ht="12.75">
      <c r="B514" s="7"/>
      <c r="C514" s="7"/>
      <c r="D514" s="5"/>
      <c r="E514" s="7"/>
      <c r="F514" s="7"/>
      <c r="G514" s="7"/>
      <c r="H514" s="7"/>
      <c r="I514" s="6"/>
      <c r="J514" s="6"/>
      <c r="K514" s="7"/>
      <c r="L514" s="7"/>
      <c r="M514" s="7"/>
      <c r="N514" s="7"/>
      <c r="O514" s="7"/>
      <c r="P514" s="5"/>
      <c r="Q514" s="6"/>
    </row>
    <row r="515" spans="2:17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 ht="12.75">
      <c r="B519" s="6"/>
      <c r="C519" s="6"/>
      <c r="D519" s="7"/>
      <c r="E519" s="7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 ht="12.75">
      <c r="B523" s="7"/>
      <c r="C523" s="7"/>
      <c r="D523" s="5"/>
      <c r="E523" s="7"/>
      <c r="F523" s="7"/>
      <c r="G523" s="7"/>
      <c r="H523" s="7"/>
      <c r="I523" s="6"/>
      <c r="J523" s="6"/>
      <c r="K523" s="7"/>
      <c r="L523" s="7"/>
      <c r="M523" s="7"/>
      <c r="N523" s="7"/>
      <c r="O523" s="7"/>
      <c r="P523" s="5"/>
      <c r="Q523" s="6"/>
    </row>
    <row r="524" spans="2:17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 ht="12.75">
      <c r="B528" s="6"/>
      <c r="C528" s="6"/>
      <c r="D528" s="7"/>
      <c r="E528" s="7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 ht="12.75">
      <c r="B532" s="7"/>
      <c r="C532" s="7"/>
      <c r="D532" s="5"/>
      <c r="E532" s="7"/>
      <c r="F532" s="7"/>
      <c r="G532" s="7"/>
      <c r="H532" s="7"/>
      <c r="I532" s="6"/>
      <c r="J532" s="6"/>
      <c r="K532" s="7"/>
      <c r="L532" s="7"/>
      <c r="M532" s="7"/>
      <c r="N532" s="7"/>
      <c r="O532" s="7"/>
      <c r="P532" s="5"/>
      <c r="Q532" s="6"/>
    </row>
    <row r="533" spans="2:17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 ht="12.75">
      <c r="B537" s="6"/>
      <c r="C537" s="6"/>
      <c r="D537" s="7"/>
      <c r="E537" s="7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 ht="12.75">
      <c r="B541" s="7"/>
      <c r="C541" s="7"/>
      <c r="D541" s="5"/>
      <c r="E541" s="7"/>
      <c r="F541" s="7"/>
      <c r="G541" s="7"/>
      <c r="H541" s="7"/>
      <c r="I541" s="6"/>
      <c r="J541" s="6"/>
      <c r="K541" s="7"/>
      <c r="L541" s="7"/>
      <c r="M541" s="7"/>
      <c r="N541" s="7"/>
      <c r="O541" s="7"/>
      <c r="P541" s="5"/>
      <c r="Q541" s="6"/>
    </row>
    <row r="542" spans="2:17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 ht="12.75">
      <c r="B546" s="6"/>
      <c r="C546" s="6"/>
      <c r="D546" s="7"/>
      <c r="E546" s="7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 ht="12.75">
      <c r="B550" s="7"/>
      <c r="C550" s="7"/>
      <c r="D550" s="5"/>
      <c r="E550" s="7"/>
      <c r="F550" s="7"/>
      <c r="G550" s="7"/>
      <c r="H550" s="7"/>
      <c r="I550" s="6"/>
      <c r="J550" s="6"/>
      <c r="K550" s="7"/>
      <c r="L550" s="7"/>
      <c r="M550" s="7"/>
      <c r="N550" s="7"/>
      <c r="O550" s="7"/>
      <c r="P550" s="5"/>
      <c r="Q550" s="6"/>
    </row>
    <row r="551" spans="2:17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 ht="12.75">
      <c r="B555" s="6"/>
      <c r="C555" s="6"/>
      <c r="D555" s="7"/>
      <c r="E555" s="7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 ht="12.75">
      <c r="B559" s="7"/>
      <c r="C559" s="7"/>
      <c r="D559" s="5"/>
      <c r="E559" s="7"/>
      <c r="F559" s="7"/>
      <c r="G559" s="7"/>
      <c r="H559" s="7"/>
      <c r="I559" s="6"/>
      <c r="J559" s="6"/>
      <c r="K559" s="7"/>
      <c r="L559" s="7"/>
      <c r="M559" s="7"/>
      <c r="N559" s="7"/>
      <c r="O559" s="7"/>
      <c r="P559" s="5"/>
      <c r="Q559" s="6"/>
    </row>
    <row r="560" spans="2:17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 ht="12.75">
      <c r="B564" s="6"/>
      <c r="C564" s="6"/>
      <c r="D564" s="7"/>
      <c r="E564" s="7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 ht="12.75">
      <c r="B568" s="7"/>
      <c r="C568" s="7"/>
      <c r="D568" s="5"/>
      <c r="E568" s="7"/>
      <c r="F568" s="7"/>
      <c r="G568" s="7"/>
      <c r="H568" s="7"/>
      <c r="I568" s="6"/>
      <c r="J568" s="6"/>
      <c r="K568" s="7"/>
      <c r="L568" s="7"/>
      <c r="M568" s="7"/>
      <c r="N568" s="7"/>
      <c r="O568" s="7"/>
      <c r="P568" s="5"/>
      <c r="Q568" s="6"/>
    </row>
    <row r="569" spans="2:17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 ht="12.75">
      <c r="B573" s="6"/>
      <c r="C573" s="6"/>
      <c r="D573" s="7"/>
      <c r="E573" s="7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 ht="12.75">
      <c r="B577" s="7"/>
      <c r="C577" s="7"/>
      <c r="D577" s="5"/>
      <c r="E577" s="7"/>
      <c r="F577" s="7"/>
      <c r="G577" s="7"/>
      <c r="H577" s="7"/>
      <c r="I577" s="6"/>
      <c r="J577" s="6"/>
      <c r="K577" s="7"/>
      <c r="L577" s="7"/>
      <c r="M577" s="7"/>
      <c r="N577" s="7"/>
      <c r="O577" s="7"/>
      <c r="P577" s="5"/>
      <c r="Q577" s="6"/>
    </row>
    <row r="578" spans="2:17" ht="12.75">
      <c r="B578" s="5"/>
      <c r="C578" s="5"/>
      <c r="D578" s="5"/>
      <c r="E578" s="5"/>
      <c r="F578" s="5"/>
      <c r="G578" s="5"/>
      <c r="H578" s="5"/>
      <c r="I578" s="6"/>
      <c r="J578" s="6"/>
      <c r="K578" s="5"/>
      <c r="L578" s="5"/>
      <c r="M578" s="5"/>
      <c r="N578" s="5"/>
      <c r="O578" s="5"/>
      <c r="P578" s="5"/>
      <c r="Q578" s="6"/>
    </row>
    <row r="579" spans="2:17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 ht="12.75">
      <c r="B582" s="6"/>
      <c r="C582" s="6"/>
      <c r="D582" s="7"/>
      <c r="E582" s="7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</sheetData>
  <mergeCells count="391">
    <mergeCell ref="D159:E159"/>
    <mergeCell ref="D168:E168"/>
    <mergeCell ref="D114:E114"/>
    <mergeCell ref="D123:E123"/>
    <mergeCell ref="D132:E132"/>
    <mergeCell ref="D141:E141"/>
    <mergeCell ref="D139:F140"/>
    <mergeCell ref="D87:E87"/>
    <mergeCell ref="D96:E96"/>
    <mergeCell ref="D105:E105"/>
    <mergeCell ref="D150:E150"/>
    <mergeCell ref="D51:E51"/>
    <mergeCell ref="D60:E60"/>
    <mergeCell ref="D69:E69"/>
    <mergeCell ref="D78:E78"/>
    <mergeCell ref="D15:E15"/>
    <mergeCell ref="D24:E24"/>
    <mergeCell ref="D33:E33"/>
    <mergeCell ref="D42:E42"/>
    <mergeCell ref="K10:M10"/>
    <mergeCell ref="B1:C1"/>
    <mergeCell ref="G1:H1"/>
    <mergeCell ref="N1:O1"/>
    <mergeCell ref="E1:F1"/>
    <mergeCell ref="K1:M1"/>
    <mergeCell ref="D6:E6"/>
    <mergeCell ref="K28:M28"/>
    <mergeCell ref="N10:O10"/>
    <mergeCell ref="B19:C19"/>
    <mergeCell ref="E19:F19"/>
    <mergeCell ref="G19:H19"/>
    <mergeCell ref="K19:M19"/>
    <mergeCell ref="N19:O19"/>
    <mergeCell ref="B10:C10"/>
    <mergeCell ref="E10:F10"/>
    <mergeCell ref="G10:H10"/>
    <mergeCell ref="K46:M46"/>
    <mergeCell ref="N28:O28"/>
    <mergeCell ref="B37:C37"/>
    <mergeCell ref="E37:F37"/>
    <mergeCell ref="G37:H37"/>
    <mergeCell ref="K37:M37"/>
    <mergeCell ref="N37:O37"/>
    <mergeCell ref="B28:C28"/>
    <mergeCell ref="E28:F28"/>
    <mergeCell ref="G28:H28"/>
    <mergeCell ref="K64:M64"/>
    <mergeCell ref="N46:O46"/>
    <mergeCell ref="B55:C55"/>
    <mergeCell ref="E55:F55"/>
    <mergeCell ref="G55:H55"/>
    <mergeCell ref="K55:M55"/>
    <mergeCell ref="N55:O55"/>
    <mergeCell ref="B46:C46"/>
    <mergeCell ref="E46:F46"/>
    <mergeCell ref="G46:H46"/>
    <mergeCell ref="K82:M82"/>
    <mergeCell ref="N64:O64"/>
    <mergeCell ref="B73:C73"/>
    <mergeCell ref="E73:F73"/>
    <mergeCell ref="G73:H73"/>
    <mergeCell ref="K73:M73"/>
    <mergeCell ref="N73:O73"/>
    <mergeCell ref="B64:C64"/>
    <mergeCell ref="E64:F64"/>
    <mergeCell ref="G64:H64"/>
    <mergeCell ref="K100:M100"/>
    <mergeCell ref="N82:O82"/>
    <mergeCell ref="B91:C91"/>
    <mergeCell ref="E91:F91"/>
    <mergeCell ref="G91:H91"/>
    <mergeCell ref="K91:M91"/>
    <mergeCell ref="N91:O91"/>
    <mergeCell ref="B82:C82"/>
    <mergeCell ref="E82:F82"/>
    <mergeCell ref="G82:H82"/>
    <mergeCell ref="K118:M118"/>
    <mergeCell ref="N100:O100"/>
    <mergeCell ref="B109:C109"/>
    <mergeCell ref="E109:F109"/>
    <mergeCell ref="G109:H109"/>
    <mergeCell ref="K109:M109"/>
    <mergeCell ref="N109:O109"/>
    <mergeCell ref="B100:C100"/>
    <mergeCell ref="E100:F100"/>
    <mergeCell ref="G100:H100"/>
    <mergeCell ref="K136:M136"/>
    <mergeCell ref="N118:O118"/>
    <mergeCell ref="B127:C127"/>
    <mergeCell ref="E127:F127"/>
    <mergeCell ref="G127:H127"/>
    <mergeCell ref="K127:M127"/>
    <mergeCell ref="N127:O127"/>
    <mergeCell ref="B118:C118"/>
    <mergeCell ref="E118:F118"/>
    <mergeCell ref="G118:H118"/>
    <mergeCell ref="K154:M154"/>
    <mergeCell ref="N136:O136"/>
    <mergeCell ref="B145:C145"/>
    <mergeCell ref="E145:F145"/>
    <mergeCell ref="G145:H145"/>
    <mergeCell ref="K145:M145"/>
    <mergeCell ref="N145:O145"/>
    <mergeCell ref="B136:C136"/>
    <mergeCell ref="E136:F136"/>
    <mergeCell ref="G136:H136"/>
    <mergeCell ref="K172:M172"/>
    <mergeCell ref="N154:O154"/>
    <mergeCell ref="B163:C163"/>
    <mergeCell ref="E163:F163"/>
    <mergeCell ref="G163:H163"/>
    <mergeCell ref="K163:M163"/>
    <mergeCell ref="N163:O163"/>
    <mergeCell ref="B154:C154"/>
    <mergeCell ref="E154:F154"/>
    <mergeCell ref="G154:H154"/>
    <mergeCell ref="N172:O172"/>
    <mergeCell ref="D177:E177"/>
    <mergeCell ref="B181:C181"/>
    <mergeCell ref="E181:F181"/>
    <mergeCell ref="G181:H181"/>
    <mergeCell ref="K181:M181"/>
    <mergeCell ref="N181:O181"/>
    <mergeCell ref="B172:C172"/>
    <mergeCell ref="E172:F172"/>
    <mergeCell ref="G172:H172"/>
    <mergeCell ref="D186:E186"/>
    <mergeCell ref="B190:C190"/>
    <mergeCell ref="E190:F190"/>
    <mergeCell ref="G190:H190"/>
    <mergeCell ref="K190:M190"/>
    <mergeCell ref="N190:O190"/>
    <mergeCell ref="D195:E195"/>
    <mergeCell ref="B199:C199"/>
    <mergeCell ref="E199:F199"/>
    <mergeCell ref="G199:H199"/>
    <mergeCell ref="K199:M199"/>
    <mergeCell ref="N199:O199"/>
    <mergeCell ref="D204:E204"/>
    <mergeCell ref="B208:C208"/>
    <mergeCell ref="E208:F208"/>
    <mergeCell ref="G208:H208"/>
    <mergeCell ref="K208:M208"/>
    <mergeCell ref="N208:O208"/>
    <mergeCell ref="D213:E213"/>
    <mergeCell ref="B217:C217"/>
    <mergeCell ref="E217:F217"/>
    <mergeCell ref="G217:H217"/>
    <mergeCell ref="K217:M217"/>
    <mergeCell ref="N217:O217"/>
    <mergeCell ref="D222:E222"/>
    <mergeCell ref="B226:C226"/>
    <mergeCell ref="E226:F226"/>
    <mergeCell ref="G226:H226"/>
    <mergeCell ref="K226:M226"/>
    <mergeCell ref="N226:O226"/>
    <mergeCell ref="D231:E231"/>
    <mergeCell ref="B235:C235"/>
    <mergeCell ref="E235:F235"/>
    <mergeCell ref="G235:H235"/>
    <mergeCell ref="K235:M235"/>
    <mergeCell ref="N235:O235"/>
    <mergeCell ref="D240:E240"/>
    <mergeCell ref="B244:C244"/>
    <mergeCell ref="E244:F244"/>
    <mergeCell ref="G244:H244"/>
    <mergeCell ref="K244:M244"/>
    <mergeCell ref="N244:O244"/>
    <mergeCell ref="D249:E249"/>
    <mergeCell ref="B253:C253"/>
    <mergeCell ref="E253:F253"/>
    <mergeCell ref="G253:H253"/>
    <mergeCell ref="K253:M253"/>
    <mergeCell ref="N253:O253"/>
    <mergeCell ref="D258:E258"/>
    <mergeCell ref="B262:C262"/>
    <mergeCell ref="E262:F262"/>
    <mergeCell ref="G262:H262"/>
    <mergeCell ref="K262:M262"/>
    <mergeCell ref="N262:O262"/>
    <mergeCell ref="D267:E267"/>
    <mergeCell ref="B271:C271"/>
    <mergeCell ref="E271:F271"/>
    <mergeCell ref="G271:H271"/>
    <mergeCell ref="K271:M271"/>
    <mergeCell ref="N271:O271"/>
    <mergeCell ref="D276:E276"/>
    <mergeCell ref="B280:C280"/>
    <mergeCell ref="E280:F280"/>
    <mergeCell ref="G280:H280"/>
    <mergeCell ref="K280:M280"/>
    <mergeCell ref="N280:O280"/>
    <mergeCell ref="D285:E285"/>
    <mergeCell ref="B289:C289"/>
    <mergeCell ref="E289:F289"/>
    <mergeCell ref="G289:H289"/>
    <mergeCell ref="K289:M289"/>
    <mergeCell ref="N289:O289"/>
    <mergeCell ref="D294:E294"/>
    <mergeCell ref="B298:C298"/>
    <mergeCell ref="E298:F298"/>
    <mergeCell ref="G298:H298"/>
    <mergeCell ref="K298:M298"/>
    <mergeCell ref="N298:O298"/>
    <mergeCell ref="D303:E303"/>
    <mergeCell ref="B307:C307"/>
    <mergeCell ref="E307:F307"/>
    <mergeCell ref="G307:H307"/>
    <mergeCell ref="K307:M307"/>
    <mergeCell ref="N307:O307"/>
    <mergeCell ref="D312:E312"/>
    <mergeCell ref="B316:C316"/>
    <mergeCell ref="E316:F316"/>
    <mergeCell ref="G316:H316"/>
    <mergeCell ref="K316:M316"/>
    <mergeCell ref="N316:O316"/>
    <mergeCell ref="D321:E321"/>
    <mergeCell ref="B325:C325"/>
    <mergeCell ref="E325:F325"/>
    <mergeCell ref="G325:H325"/>
    <mergeCell ref="K325:M325"/>
    <mergeCell ref="N325:O325"/>
    <mergeCell ref="D330:E330"/>
    <mergeCell ref="B334:C334"/>
    <mergeCell ref="E334:F334"/>
    <mergeCell ref="G334:H334"/>
    <mergeCell ref="K334:M334"/>
    <mergeCell ref="N334:O334"/>
    <mergeCell ref="D339:E339"/>
    <mergeCell ref="B343:C343"/>
    <mergeCell ref="E343:F343"/>
    <mergeCell ref="G343:H343"/>
    <mergeCell ref="K343:M343"/>
    <mergeCell ref="N343:O343"/>
    <mergeCell ref="D348:E348"/>
    <mergeCell ref="B352:C352"/>
    <mergeCell ref="E352:F352"/>
    <mergeCell ref="G352:H352"/>
    <mergeCell ref="K352:M352"/>
    <mergeCell ref="N352:O352"/>
    <mergeCell ref="D357:E357"/>
    <mergeCell ref="B361:C361"/>
    <mergeCell ref="E361:F361"/>
    <mergeCell ref="G361:H361"/>
    <mergeCell ref="K361:M361"/>
    <mergeCell ref="N361:O361"/>
    <mergeCell ref="D366:E366"/>
    <mergeCell ref="B370:C370"/>
    <mergeCell ref="E370:F370"/>
    <mergeCell ref="G370:H370"/>
    <mergeCell ref="K370:M370"/>
    <mergeCell ref="N370:O370"/>
    <mergeCell ref="D375:E375"/>
    <mergeCell ref="B379:C379"/>
    <mergeCell ref="E379:F379"/>
    <mergeCell ref="G379:H379"/>
    <mergeCell ref="K379:M379"/>
    <mergeCell ref="N379:O379"/>
    <mergeCell ref="D384:E384"/>
    <mergeCell ref="B388:C388"/>
    <mergeCell ref="E388:F388"/>
    <mergeCell ref="G388:H388"/>
    <mergeCell ref="K388:M388"/>
    <mergeCell ref="N388:O388"/>
    <mergeCell ref="D393:E393"/>
    <mergeCell ref="B397:C397"/>
    <mergeCell ref="E397:F397"/>
    <mergeCell ref="G397:H397"/>
    <mergeCell ref="K397:M397"/>
    <mergeCell ref="N397:O397"/>
    <mergeCell ref="D402:E402"/>
    <mergeCell ref="B406:C406"/>
    <mergeCell ref="E406:F406"/>
    <mergeCell ref="G406:H406"/>
    <mergeCell ref="K406:M406"/>
    <mergeCell ref="N406:O406"/>
    <mergeCell ref="D411:E411"/>
    <mergeCell ref="B415:C415"/>
    <mergeCell ref="E415:F415"/>
    <mergeCell ref="G415:H415"/>
    <mergeCell ref="K415:M415"/>
    <mergeCell ref="N415:O415"/>
    <mergeCell ref="D420:E420"/>
    <mergeCell ref="B424:C424"/>
    <mergeCell ref="E424:F424"/>
    <mergeCell ref="G424:H424"/>
    <mergeCell ref="K424:M424"/>
    <mergeCell ref="N424:O424"/>
    <mergeCell ref="D429:E429"/>
    <mergeCell ref="B433:C433"/>
    <mergeCell ref="E433:F433"/>
    <mergeCell ref="G433:H433"/>
    <mergeCell ref="K433:M433"/>
    <mergeCell ref="N433:O433"/>
    <mergeCell ref="D438:E438"/>
    <mergeCell ref="B442:C442"/>
    <mergeCell ref="E442:F442"/>
    <mergeCell ref="G442:H442"/>
    <mergeCell ref="K442:M442"/>
    <mergeCell ref="N442:O442"/>
    <mergeCell ref="D447:E447"/>
    <mergeCell ref="B451:C451"/>
    <mergeCell ref="E451:F451"/>
    <mergeCell ref="G451:H451"/>
    <mergeCell ref="K451:M451"/>
    <mergeCell ref="N451:O451"/>
    <mergeCell ref="D456:E456"/>
    <mergeCell ref="B460:C460"/>
    <mergeCell ref="E460:F460"/>
    <mergeCell ref="G460:H460"/>
    <mergeCell ref="K460:M460"/>
    <mergeCell ref="N460:O460"/>
    <mergeCell ref="D465:E465"/>
    <mergeCell ref="B469:C469"/>
    <mergeCell ref="E469:F469"/>
    <mergeCell ref="G469:H469"/>
    <mergeCell ref="K469:M469"/>
    <mergeCell ref="N469:O469"/>
    <mergeCell ref="D474:E474"/>
    <mergeCell ref="B478:C478"/>
    <mergeCell ref="E478:F478"/>
    <mergeCell ref="G478:H478"/>
    <mergeCell ref="K478:M478"/>
    <mergeCell ref="N478:O478"/>
    <mergeCell ref="D483:E483"/>
    <mergeCell ref="B487:C487"/>
    <mergeCell ref="E487:F487"/>
    <mergeCell ref="G487:H487"/>
    <mergeCell ref="K487:M487"/>
    <mergeCell ref="N487:O487"/>
    <mergeCell ref="D492:E492"/>
    <mergeCell ref="B496:C496"/>
    <mergeCell ref="E496:F496"/>
    <mergeCell ref="G496:H496"/>
    <mergeCell ref="K496:M496"/>
    <mergeCell ref="N496:O496"/>
    <mergeCell ref="D501:E501"/>
    <mergeCell ref="B505:C505"/>
    <mergeCell ref="E505:F505"/>
    <mergeCell ref="G505:H505"/>
    <mergeCell ref="K505:M505"/>
    <mergeCell ref="N505:O505"/>
    <mergeCell ref="D510:E510"/>
    <mergeCell ref="B514:C514"/>
    <mergeCell ref="E514:F514"/>
    <mergeCell ref="G514:H514"/>
    <mergeCell ref="K514:M514"/>
    <mergeCell ref="N514:O514"/>
    <mergeCell ref="D519:E519"/>
    <mergeCell ref="B523:C523"/>
    <mergeCell ref="E523:F523"/>
    <mergeCell ref="G523:H523"/>
    <mergeCell ref="K523:M523"/>
    <mergeCell ref="N523:O523"/>
    <mergeCell ref="D528:E528"/>
    <mergeCell ref="B532:C532"/>
    <mergeCell ref="E532:F532"/>
    <mergeCell ref="G532:H532"/>
    <mergeCell ref="K532:M532"/>
    <mergeCell ref="N532:O532"/>
    <mergeCell ref="D537:E537"/>
    <mergeCell ref="B541:C541"/>
    <mergeCell ref="E541:F541"/>
    <mergeCell ref="G541:H541"/>
    <mergeCell ref="K541:M541"/>
    <mergeCell ref="N541:O541"/>
    <mergeCell ref="D546:E546"/>
    <mergeCell ref="B550:C550"/>
    <mergeCell ref="E550:F550"/>
    <mergeCell ref="G550:H550"/>
    <mergeCell ref="K550:M550"/>
    <mergeCell ref="N550:O550"/>
    <mergeCell ref="D555:E555"/>
    <mergeCell ref="B559:C559"/>
    <mergeCell ref="E559:F559"/>
    <mergeCell ref="G559:H559"/>
    <mergeCell ref="K559:M559"/>
    <mergeCell ref="N559:O559"/>
    <mergeCell ref="D564:E564"/>
    <mergeCell ref="B568:C568"/>
    <mergeCell ref="E568:F568"/>
    <mergeCell ref="G568:H568"/>
    <mergeCell ref="B577:C577"/>
    <mergeCell ref="E577:F577"/>
    <mergeCell ref="G577:H577"/>
    <mergeCell ref="K577:M577"/>
    <mergeCell ref="D582:E582"/>
    <mergeCell ref="K568:M568"/>
    <mergeCell ref="N568:O568"/>
    <mergeCell ref="D573:E573"/>
    <mergeCell ref="N577:O57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and Wendy</dc:creator>
  <cp:keywords/>
  <dc:description/>
  <cp:lastModifiedBy>scrossland</cp:lastModifiedBy>
  <dcterms:created xsi:type="dcterms:W3CDTF">2006-09-19T02:31:03Z</dcterms:created>
  <dcterms:modified xsi:type="dcterms:W3CDTF">2006-09-22T15:26:20Z</dcterms:modified>
  <cp:category/>
  <cp:version/>
  <cp:contentType/>
  <cp:contentStatus/>
</cp:coreProperties>
</file>